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48B092A8-5EBE-4F1F-B941-88F3BC74F2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3" l="1"/>
  <c r="E48" i="3"/>
  <c r="F48" i="3" s="1"/>
  <c r="H43" i="3"/>
  <c r="E43" i="3"/>
  <c r="F43" i="3" s="1"/>
  <c r="H40" i="3"/>
  <c r="E40" i="3"/>
  <c r="F40" i="3" s="1"/>
  <c r="H70" i="3" l="1"/>
  <c r="E70" i="3"/>
  <c r="F70" i="3" s="1"/>
  <c r="H66" i="3" l="1"/>
  <c r="E66" i="3"/>
  <c r="F66" i="3" s="1"/>
  <c r="H68" i="3" l="1"/>
  <c r="E68" i="3"/>
  <c r="F68" i="3" s="1"/>
  <c r="H45" i="3" l="1"/>
  <c r="E45" i="3"/>
  <c r="F45" i="3" s="1"/>
  <c r="H41" i="3" l="1"/>
  <c r="E41" i="3"/>
  <c r="F41" i="3" s="1"/>
  <c r="H36" i="3" l="1"/>
  <c r="E36" i="3"/>
  <c r="F36" i="3" s="1"/>
  <c r="H24" i="3" l="1"/>
  <c r="E24" i="3"/>
  <c r="F24" i="3" s="1"/>
  <c r="H38" i="3"/>
  <c r="E38" i="3"/>
  <c r="F38" i="3" s="1"/>
  <c r="H5" i="3"/>
  <c r="E5" i="3"/>
  <c r="F5" i="3" s="1"/>
  <c r="H63" i="3" l="1"/>
  <c r="E63" i="3"/>
  <c r="F63" i="3" s="1"/>
  <c r="H34" i="3"/>
  <c r="E34" i="3"/>
  <c r="F34" i="3" s="1"/>
  <c r="E49" i="3"/>
  <c r="F49" i="3" s="1"/>
  <c r="H49" i="3"/>
  <c r="H10" i="3"/>
  <c r="E10" i="3"/>
  <c r="F10" i="3" s="1"/>
  <c r="H39" i="3"/>
  <c r="E39" i="3"/>
  <c r="F39" i="3" s="1"/>
  <c r="H52" i="3" l="1"/>
  <c r="E52" i="3"/>
  <c r="F52" i="3" s="1"/>
  <c r="H47" i="3"/>
  <c r="E47" i="3"/>
  <c r="F47" i="3" s="1"/>
  <c r="H67" i="3" l="1"/>
  <c r="H72" i="3"/>
  <c r="H60" i="3"/>
  <c r="H71" i="3"/>
  <c r="H65" i="3"/>
  <c r="H69" i="3"/>
  <c r="H31" i="3"/>
  <c r="H4" i="3"/>
  <c r="H46" i="3"/>
  <c r="H6" i="3"/>
  <c r="H7" i="3"/>
  <c r="H8" i="3"/>
  <c r="H14" i="3"/>
  <c r="H11" i="3"/>
  <c r="H12" i="3"/>
  <c r="H13" i="3"/>
  <c r="H16" i="3"/>
  <c r="H17" i="3"/>
  <c r="H21" i="3"/>
  <c r="H26" i="3"/>
  <c r="H25" i="3"/>
  <c r="H9" i="3"/>
  <c r="H27" i="3"/>
  <c r="H18" i="3"/>
  <c r="H32" i="3"/>
  <c r="H15" i="3"/>
  <c r="H20" i="3"/>
  <c r="H22" i="3"/>
  <c r="H23" i="3"/>
  <c r="H35" i="3"/>
  <c r="H37" i="3"/>
  <c r="H29" i="3"/>
  <c r="H28" i="3"/>
  <c r="H42" i="3"/>
  <c r="H19" i="3"/>
  <c r="H30" i="3"/>
  <c r="H33" i="3"/>
  <c r="H44" i="3"/>
  <c r="E71" i="3"/>
  <c r="E65" i="3"/>
  <c r="F65" i="3" s="1"/>
  <c r="E69" i="3"/>
  <c r="F69" i="3" s="1"/>
  <c r="E67" i="3"/>
  <c r="F67" i="3" s="1"/>
  <c r="E72" i="3"/>
  <c r="F72" i="3" s="1"/>
  <c r="E31" i="3"/>
  <c r="F31" i="3" s="1"/>
  <c r="E4" i="3"/>
  <c r="F4" i="3" s="1"/>
  <c r="E46" i="3"/>
  <c r="F46" i="3" s="1"/>
  <c r="E13" i="3"/>
  <c r="E16" i="3"/>
  <c r="E17" i="3"/>
  <c r="E21" i="3"/>
  <c r="E26" i="3"/>
  <c r="E25" i="3"/>
  <c r="E9" i="3"/>
  <c r="E27" i="3"/>
  <c r="E18" i="3"/>
  <c r="E32" i="3"/>
  <c r="E15" i="3"/>
  <c r="E20" i="3"/>
  <c r="E22" i="3"/>
  <c r="E23" i="3"/>
  <c r="E35" i="3"/>
  <c r="E37" i="3"/>
  <c r="E29" i="3"/>
  <c r="E28" i="3"/>
  <c r="E42" i="3"/>
  <c r="E19" i="3"/>
  <c r="E30" i="3"/>
  <c r="E33" i="3"/>
  <c r="E44" i="3"/>
  <c r="E60" i="3" l="1"/>
  <c r="F60" i="3" s="1"/>
  <c r="F44" i="3"/>
  <c r="F33" i="3"/>
  <c r="F30" i="3"/>
  <c r="F19" i="3"/>
  <c r="F28" i="3"/>
  <c r="F71" i="3" l="1"/>
  <c r="H64" i="3"/>
  <c r="E64" i="3"/>
  <c r="F64" i="3" s="1"/>
  <c r="H62" i="3"/>
  <c r="E62" i="3"/>
  <c r="F62" i="3" s="1"/>
  <c r="H61" i="3"/>
  <c r="E61" i="3"/>
  <c r="F61" i="3" s="1"/>
  <c r="H59" i="3"/>
  <c r="E59" i="3"/>
  <c r="F59" i="3" s="1"/>
  <c r="H57" i="3"/>
  <c r="E57" i="3"/>
  <c r="F57" i="3" s="1"/>
  <c r="H58" i="3"/>
  <c r="E58" i="3"/>
  <c r="F58" i="3" s="1"/>
  <c r="H56" i="3"/>
  <c r="E56" i="3"/>
  <c r="F56" i="3" s="1"/>
  <c r="H53" i="3"/>
  <c r="E53" i="3"/>
  <c r="F53" i="3" s="1"/>
  <c r="H54" i="3"/>
  <c r="E54" i="3"/>
  <c r="F54" i="3" s="1"/>
  <c r="H51" i="3"/>
  <c r="E51" i="3"/>
  <c r="F51" i="3" s="1"/>
  <c r="H55" i="3"/>
  <c r="E55" i="3"/>
  <c r="F55" i="3" s="1"/>
  <c r="F37" i="3"/>
  <c r="F35" i="3"/>
  <c r="F42" i="3"/>
  <c r="F27" i="3"/>
  <c r="F29" i="3"/>
  <c r="F26" i="3"/>
  <c r="F23" i="3"/>
  <c r="F25" i="3"/>
  <c r="F21" i="3"/>
  <c r="F22" i="3"/>
  <c r="F20" i="3"/>
  <c r="F16" i="3"/>
  <c r="F17" i="3"/>
  <c r="F32" i="3"/>
  <c r="F15" i="3"/>
  <c r="F13" i="3"/>
  <c r="F18" i="3"/>
  <c r="E12" i="3"/>
  <c r="F12" i="3" s="1"/>
  <c r="E14" i="3"/>
  <c r="F14" i="3" s="1"/>
  <c r="E11" i="3"/>
  <c r="F11" i="3" s="1"/>
  <c r="E6" i="3"/>
  <c r="F6" i="3" s="1"/>
  <c r="F9" i="3"/>
  <c r="E7" i="3"/>
  <c r="F7" i="3" s="1"/>
  <c r="E8" i="3"/>
  <c r="F8" i="3" s="1"/>
  <c r="H3" i="3"/>
  <c r="E3" i="3"/>
  <c r="F3" i="3" s="1"/>
</calcChain>
</file>

<file path=xl/sharedStrings.xml><?xml version="1.0" encoding="utf-8"?>
<sst xmlns="http://schemas.openxmlformats.org/spreadsheetml/2006/main" count="212" uniqueCount="157">
  <si>
    <t>PO</t>
  </si>
  <si>
    <t>OČ</t>
  </si>
  <si>
    <t>PŘ</t>
  </si>
  <si>
    <t>JM</t>
  </si>
  <si>
    <t>ZA</t>
  </si>
  <si>
    <t>PR</t>
  </si>
  <si>
    <t>BO</t>
  </si>
  <si>
    <t>CE</t>
  </si>
  <si>
    <t>Michal</t>
  </si>
  <si>
    <t>Tomáš</t>
  </si>
  <si>
    <t>Novák</t>
  </si>
  <si>
    <t>Pavel</t>
  </si>
  <si>
    <t>Jan</t>
  </si>
  <si>
    <t>Jaromír</t>
  </si>
  <si>
    <t>Petr</t>
  </si>
  <si>
    <t>Urban</t>
  </si>
  <si>
    <t>Josef</t>
  </si>
  <si>
    <t>Čižinský</t>
  </si>
  <si>
    <t>Jiří</t>
  </si>
  <si>
    <t>Šnajberk</t>
  </si>
  <si>
    <t>Březina</t>
  </si>
  <si>
    <t>Dolejš</t>
  </si>
  <si>
    <t>Radomír</t>
  </si>
  <si>
    <t>Rožánek</t>
  </si>
  <si>
    <t>Vladimír</t>
  </si>
  <si>
    <t>Jana</t>
  </si>
  <si>
    <t>Borovičková</t>
  </si>
  <si>
    <t>Lenka</t>
  </si>
  <si>
    <t>Flieglová</t>
  </si>
  <si>
    <t>Alena</t>
  </si>
  <si>
    <t>Dolejšová</t>
  </si>
  <si>
    <t>Jitka</t>
  </si>
  <si>
    <t>Miloslava</t>
  </si>
  <si>
    <t>Šebesta</t>
  </si>
  <si>
    <t>Paukert</t>
  </si>
  <si>
    <t>Milan</t>
  </si>
  <si>
    <t>Stanislav</t>
  </si>
  <si>
    <t>Trnková</t>
  </si>
  <si>
    <t>Štěpánka</t>
  </si>
  <si>
    <t>Slamiak</t>
  </si>
  <si>
    <t>Fojtík</t>
  </si>
  <si>
    <t>Zbyněk</t>
  </si>
  <si>
    <t>Kostolná</t>
  </si>
  <si>
    <t>Hana</t>
  </si>
  <si>
    <t>Martin</t>
  </si>
  <si>
    <t>Alice</t>
  </si>
  <si>
    <t>Rock</t>
  </si>
  <si>
    <t>Pucholt</t>
  </si>
  <si>
    <t>Miroslav</t>
  </si>
  <si>
    <t>Pucholtová</t>
  </si>
  <si>
    <t>Zdeňka</t>
  </si>
  <si>
    <t>Treglerová</t>
  </si>
  <si>
    <t>Čermák</t>
  </si>
  <si>
    <t>Lukáš</t>
  </si>
  <si>
    <t>Adámek</t>
  </si>
  <si>
    <t>Adam</t>
  </si>
  <si>
    <t>Ovčinikov</t>
  </si>
  <si>
    <t>Rádl</t>
  </si>
  <si>
    <t>Kuriš</t>
  </si>
  <si>
    <t>Radek</t>
  </si>
  <si>
    <t>Norková</t>
  </si>
  <si>
    <t>Zdena</t>
  </si>
  <si>
    <t>Šebestová</t>
  </si>
  <si>
    <t>Rabiňák</t>
  </si>
  <si>
    <t>Pokorný</t>
  </si>
  <si>
    <t>Pěkný</t>
  </si>
  <si>
    <t>Chlupatá</t>
  </si>
  <si>
    <t>Procházka</t>
  </si>
  <si>
    <t>Šimerová</t>
  </si>
  <si>
    <t>Datum</t>
  </si>
  <si>
    <t>Jiří st.</t>
  </si>
  <si>
    <t>Jiří ml.</t>
  </si>
  <si>
    <t>Ročňáková</t>
  </si>
  <si>
    <t/>
  </si>
  <si>
    <t>9.3.</t>
  </si>
  <si>
    <t>17.3.</t>
  </si>
  <si>
    <t>22.3.</t>
  </si>
  <si>
    <t>24.3.</t>
  </si>
  <si>
    <t>29.3.</t>
  </si>
  <si>
    <t>31.3.</t>
  </si>
  <si>
    <t>5.4.</t>
  </si>
  <si>
    <t xml:space="preserve"> </t>
  </si>
  <si>
    <t>Aldorf</t>
  </si>
  <si>
    <t>Luboš</t>
  </si>
  <si>
    <t>Holan</t>
  </si>
  <si>
    <t>Černý</t>
  </si>
  <si>
    <t>Václav</t>
  </si>
  <si>
    <t>Moch</t>
  </si>
  <si>
    <t>Ivan</t>
  </si>
  <si>
    <t>Kasalová</t>
  </si>
  <si>
    <t>Preislerová</t>
  </si>
  <si>
    <t>Zeidlerová</t>
  </si>
  <si>
    <t>Barbora</t>
  </si>
  <si>
    <t>Jiřina</t>
  </si>
  <si>
    <t>Jarmila</t>
  </si>
  <si>
    <t>Havelka</t>
  </si>
  <si>
    <t>Nový</t>
  </si>
  <si>
    <t>Břetislav</t>
  </si>
  <si>
    <t>Hampl</t>
  </si>
  <si>
    <t>Požgayová</t>
  </si>
  <si>
    <t>Člupková</t>
  </si>
  <si>
    <t>Miřejovský</t>
  </si>
  <si>
    <t>Mališová</t>
  </si>
  <si>
    <t>Karla</t>
  </si>
  <si>
    <t>Šťástka</t>
  </si>
  <si>
    <t>Doležal</t>
  </si>
  <si>
    <t>Rada</t>
  </si>
  <si>
    <t>Vlachynská</t>
  </si>
  <si>
    <t>Libuše</t>
  </si>
  <si>
    <t>Jindra</t>
  </si>
  <si>
    <t>David</t>
  </si>
  <si>
    <t>Hejkrlík</t>
  </si>
  <si>
    <t>Filip</t>
  </si>
  <si>
    <t>Ledvinka</t>
  </si>
  <si>
    <t>7.4.</t>
  </si>
  <si>
    <t>13.4.</t>
  </si>
  <si>
    <t>19.4.</t>
  </si>
  <si>
    <t>26.4.</t>
  </si>
  <si>
    <t>3.5.</t>
  </si>
  <si>
    <t>5.5.</t>
  </si>
  <si>
    <t>Bradáč</t>
  </si>
  <si>
    <t>11.5.</t>
  </si>
  <si>
    <t>19.5.</t>
  </si>
  <si>
    <t>24.5.</t>
  </si>
  <si>
    <t>1.6.</t>
  </si>
  <si>
    <t>7.6.</t>
  </si>
  <si>
    <t>9.6.</t>
  </si>
  <si>
    <t>Diviš</t>
  </si>
  <si>
    <t>Miler</t>
  </si>
  <si>
    <t>Jaroslav</t>
  </si>
  <si>
    <t>14.6.</t>
  </si>
  <si>
    <t>16.6.</t>
  </si>
  <si>
    <t>21.6.</t>
  </si>
  <si>
    <t>23.6.</t>
  </si>
  <si>
    <t>Seemanová</t>
  </si>
  <si>
    <t>Setínková</t>
  </si>
  <si>
    <t>Zuzana</t>
  </si>
  <si>
    <t>28.6.</t>
  </si>
  <si>
    <t>30.6.</t>
  </si>
  <si>
    <t>12.7.</t>
  </si>
  <si>
    <t>4.8.</t>
  </si>
  <si>
    <t>9.8.</t>
  </si>
  <si>
    <t>18.8.</t>
  </si>
  <si>
    <t>23.8.</t>
  </si>
  <si>
    <t>30.8.</t>
  </si>
  <si>
    <t>1.9.</t>
  </si>
  <si>
    <t>7.9.</t>
  </si>
  <si>
    <t>18.9.</t>
  </si>
  <si>
    <t>14.9.</t>
  </si>
  <si>
    <t>1.10.</t>
  </si>
  <si>
    <t>4.10.</t>
  </si>
  <si>
    <t>22.10.</t>
  </si>
  <si>
    <t>Vlaďka</t>
  </si>
  <si>
    <t>Tomáš ml.</t>
  </si>
  <si>
    <t>Janeček</t>
  </si>
  <si>
    <t>Cedrych</t>
  </si>
  <si>
    <t>Karel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</si>
</sst>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3" borderId="1" xfId="0" applyFont="1" applyFill="1" applyBorder="1"/>
    <xf numFmtId="1" fontId="1" fillId="4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" fontId="1" fillId="5" borderId="1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/>
    <xf numFmtId="0" fontId="1" fillId="6" borderId="9" xfId="0" applyFont="1" applyFill="1" applyBorder="1"/>
    <xf numFmtId="0" fontId="1" fillId="0" borderId="0" xfId="0" applyNumberFormat="1" applyFont="1"/>
    <xf numFmtId="0" fontId="1" fillId="2" borderId="4" xfId="0" applyNumberFormat="1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5" borderId="13" xfId="0" applyFont="1" applyFill="1" applyBorder="1"/>
    <xf numFmtId="1" fontId="1" fillId="0" borderId="13" xfId="0" applyNumberFormat="1" applyFont="1" applyBorder="1" applyAlignment="1">
      <alignment horizontal="center"/>
    </xf>
    <xf numFmtId="1" fontId="1" fillId="5" borderId="13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/>
    <xf numFmtId="0" fontId="2" fillId="2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2" borderId="16" xfId="0" applyFont="1" applyFill="1" applyBorder="1"/>
    <xf numFmtId="0" fontId="1" fillId="3" borderId="15" xfId="0" applyFont="1" applyFill="1" applyBorder="1"/>
    <xf numFmtId="0" fontId="1" fillId="3" borderId="15" xfId="0" applyFont="1" applyFill="1" applyBorder="1" applyAlignment="1">
      <alignment horizontal="right"/>
    </xf>
    <xf numFmtId="0" fontId="1" fillId="2" borderId="17" xfId="0" applyFont="1" applyFill="1" applyBorder="1"/>
    <xf numFmtId="0" fontId="1" fillId="5" borderId="15" xfId="0" applyFont="1" applyFill="1" applyBorder="1"/>
    <xf numFmtId="0" fontId="1" fillId="5" borderId="18" xfId="0" applyFont="1" applyFill="1" applyBorder="1"/>
    <xf numFmtId="0" fontId="2" fillId="3" borderId="5" xfId="0" applyFont="1" applyFill="1" applyBorder="1"/>
    <xf numFmtId="0" fontId="1" fillId="3" borderId="5" xfId="0" applyFont="1" applyFill="1" applyBorder="1"/>
    <xf numFmtId="0" fontId="2" fillId="5" borderId="5" xfId="0" applyFont="1" applyFill="1" applyBorder="1"/>
    <xf numFmtId="0" fontId="1" fillId="5" borderId="5" xfId="0" applyFont="1" applyFill="1" applyBorder="1"/>
    <xf numFmtId="0" fontId="1" fillId="5" borderId="19" xfId="0" applyFont="1" applyFill="1" applyBorder="1"/>
    <xf numFmtId="1" fontId="1" fillId="3" borderId="1" xfId="0" applyNumberFormat="1" applyFont="1" applyFill="1" applyBorder="1"/>
    <xf numFmtId="1" fontId="1" fillId="5" borderId="1" xfId="0" applyNumberFormat="1" applyFont="1" applyFill="1" applyBorder="1"/>
    <xf numFmtId="1" fontId="1" fillId="5" borderId="13" xfId="0" applyNumberFormat="1" applyFont="1" applyFill="1" applyBorder="1"/>
    <xf numFmtId="1" fontId="3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</cellXfs>
  <cellStyles count="1">
    <cellStyle name="Normální" xfId="0" builtinId="0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AV74"/>
  <sheetViews>
    <sheetView tabSelected="1" topLeftCell="B1" zoomScale="90" zoomScaleNormal="90" workbookViewId="0">
      <pane ySplit="2" topLeftCell="A3" activePane="bottomLeft" state="frozen"/>
      <selection pane="bottomLeft" activeCell="B2" sqref="B2"/>
    </sheetView>
  </sheetViews>
  <sheetFormatPr defaultColWidth="9.109375" defaultRowHeight="13.8" x14ac:dyDescent="0.3"/>
  <cols>
    <col min="1" max="1" width="3.33203125" style="1" bestFit="1" customWidth="1"/>
    <col min="2" max="2" width="4" style="1" bestFit="1" customWidth="1"/>
    <col min="3" max="3" width="10.33203125" style="1" bestFit="1" customWidth="1"/>
    <col min="4" max="4" width="8.88671875" style="1" customWidth="1"/>
    <col min="5" max="5" width="3" style="36" bestFit="1" customWidth="1"/>
    <col min="6" max="6" width="4" style="20" bestFit="1" customWidth="1"/>
    <col min="7" max="7" width="5" style="1" bestFit="1" customWidth="1"/>
    <col min="8" max="8" width="6.33203125" style="1" bestFit="1" customWidth="1"/>
    <col min="9" max="10" width="4" style="1" bestFit="1" customWidth="1"/>
    <col min="11" max="11" width="4.88671875" style="1" bestFit="1" customWidth="1"/>
    <col min="12" max="12" width="4.88671875" style="36" bestFit="1" customWidth="1"/>
    <col min="13" max="15" width="4.88671875" style="1" bestFit="1" customWidth="1"/>
    <col min="16" max="17" width="4" style="1" bestFit="1" customWidth="1"/>
    <col min="18" max="20" width="4.88671875" style="1" bestFit="1" customWidth="1"/>
    <col min="21" max="22" width="3.88671875" style="1" bestFit="1" customWidth="1"/>
    <col min="23" max="26" width="4.88671875" style="1" bestFit="1" customWidth="1"/>
    <col min="27" max="29" width="3.88671875" style="1" bestFit="1" customWidth="1"/>
    <col min="30" max="31" width="4.88671875" style="1" bestFit="1" customWidth="1"/>
    <col min="32" max="33" width="5.109375" style="1" bestFit="1" customWidth="1"/>
    <col min="34" max="36" width="4.88671875" style="1" bestFit="1" customWidth="1"/>
    <col min="37" max="38" width="4" style="1" bestFit="1" customWidth="1"/>
    <col min="39" max="41" width="4.88671875" style="1" bestFit="1" customWidth="1"/>
    <col min="42" max="42" width="4.109375" style="1" bestFit="1" customWidth="1"/>
    <col min="43" max="43" width="4" style="1" bestFit="1" customWidth="1"/>
    <col min="44" max="47" width="4.88671875" style="1" bestFit="1" customWidth="1"/>
    <col min="48" max="48" width="6.109375" style="1" bestFit="1" customWidth="1"/>
    <col min="49" max="16384" width="9.109375" style="1"/>
  </cols>
  <sheetData>
    <row r="1" spans="1:48" ht="14.4" thickBot="1" x14ac:dyDescent="0.35">
      <c r="H1" s="10" t="s">
        <v>69</v>
      </c>
      <c r="I1" s="17" t="s">
        <v>74</v>
      </c>
      <c r="J1" s="17" t="s">
        <v>74</v>
      </c>
      <c r="K1" s="17" t="s">
        <v>75</v>
      </c>
      <c r="L1" s="33" t="s">
        <v>76</v>
      </c>
      <c r="M1" s="17" t="s">
        <v>77</v>
      </c>
      <c r="N1" s="17" t="s">
        <v>78</v>
      </c>
      <c r="O1" s="17" t="s">
        <v>79</v>
      </c>
      <c r="P1" s="17" t="s">
        <v>80</v>
      </c>
      <c r="Q1" s="17" t="s">
        <v>114</v>
      </c>
      <c r="R1" s="17" t="s">
        <v>115</v>
      </c>
      <c r="S1" s="17" t="s">
        <v>116</v>
      </c>
      <c r="T1" s="17" t="s">
        <v>117</v>
      </c>
      <c r="U1" s="17" t="s">
        <v>118</v>
      </c>
      <c r="V1" s="17" t="s">
        <v>119</v>
      </c>
      <c r="W1" s="17" t="s">
        <v>121</v>
      </c>
      <c r="X1" s="17" t="s">
        <v>122</v>
      </c>
      <c r="Y1" s="17" t="s">
        <v>123</v>
      </c>
      <c r="Z1" s="42">
        <v>44707</v>
      </c>
      <c r="AA1" s="17" t="s">
        <v>124</v>
      </c>
      <c r="AB1" s="17" t="s">
        <v>125</v>
      </c>
      <c r="AC1" s="17" t="s">
        <v>126</v>
      </c>
      <c r="AD1" s="17" t="s">
        <v>130</v>
      </c>
      <c r="AE1" s="17" t="s">
        <v>131</v>
      </c>
      <c r="AF1" s="17" t="s">
        <v>132</v>
      </c>
      <c r="AG1" s="17" t="s">
        <v>133</v>
      </c>
      <c r="AH1" s="17" t="s">
        <v>137</v>
      </c>
      <c r="AI1" s="17" t="s">
        <v>138</v>
      </c>
      <c r="AJ1" s="18" t="s">
        <v>139</v>
      </c>
      <c r="AK1" s="18" t="s">
        <v>140</v>
      </c>
      <c r="AL1" s="18" t="s">
        <v>141</v>
      </c>
      <c r="AM1" s="18" t="s">
        <v>142</v>
      </c>
      <c r="AN1" s="18" t="s">
        <v>143</v>
      </c>
      <c r="AO1" s="18" t="s">
        <v>144</v>
      </c>
      <c r="AP1" s="18" t="s">
        <v>145</v>
      </c>
      <c r="AQ1" s="18" t="s">
        <v>146</v>
      </c>
      <c r="AR1" s="18" t="s">
        <v>148</v>
      </c>
      <c r="AS1" s="18" t="s">
        <v>147</v>
      </c>
      <c r="AT1" s="18" t="s">
        <v>149</v>
      </c>
      <c r="AU1" s="18" t="s">
        <v>150</v>
      </c>
      <c r="AV1" s="19" t="s">
        <v>151</v>
      </c>
    </row>
    <row r="2" spans="1:48" x14ac:dyDescent="0.3">
      <c r="A2" s="7" t="s">
        <v>0</v>
      </c>
      <c r="B2" s="44" t="s">
        <v>1</v>
      </c>
      <c r="C2" s="7" t="s">
        <v>2</v>
      </c>
      <c r="D2" s="8" t="s">
        <v>3</v>
      </c>
      <c r="E2" s="37" t="s">
        <v>4</v>
      </c>
      <c r="F2" s="21" t="s">
        <v>5</v>
      </c>
      <c r="G2" s="8" t="s">
        <v>6</v>
      </c>
      <c r="H2" s="8" t="s">
        <v>7</v>
      </c>
      <c r="I2" s="15">
        <v>1</v>
      </c>
      <c r="J2" s="15">
        <v>2</v>
      </c>
      <c r="K2" s="15">
        <v>3</v>
      </c>
      <c r="L2" s="34">
        <v>4</v>
      </c>
      <c r="M2" s="15">
        <v>5</v>
      </c>
      <c r="N2" s="15">
        <v>6</v>
      </c>
      <c r="O2" s="15">
        <v>7</v>
      </c>
      <c r="P2" s="15">
        <v>8</v>
      </c>
      <c r="Q2" s="15">
        <v>9</v>
      </c>
      <c r="R2" s="15">
        <v>10</v>
      </c>
      <c r="S2" s="15">
        <v>11</v>
      </c>
      <c r="T2" s="15">
        <v>12</v>
      </c>
      <c r="U2" s="15">
        <v>13</v>
      </c>
      <c r="V2" s="15">
        <v>14</v>
      </c>
      <c r="W2" s="15">
        <v>15</v>
      </c>
      <c r="X2" s="15">
        <v>16</v>
      </c>
      <c r="Y2" s="15">
        <v>17</v>
      </c>
      <c r="Z2" s="15">
        <v>18</v>
      </c>
      <c r="AA2" s="15">
        <v>19</v>
      </c>
      <c r="AB2" s="15">
        <v>20</v>
      </c>
      <c r="AC2" s="15">
        <v>21</v>
      </c>
      <c r="AD2" s="15">
        <v>22</v>
      </c>
      <c r="AE2" s="15">
        <v>23</v>
      </c>
      <c r="AF2" s="15">
        <v>24</v>
      </c>
      <c r="AG2" s="15">
        <v>25</v>
      </c>
      <c r="AH2" s="15">
        <v>26</v>
      </c>
      <c r="AI2" s="15">
        <v>27</v>
      </c>
      <c r="AJ2" s="15">
        <v>28</v>
      </c>
      <c r="AK2" s="15">
        <v>29</v>
      </c>
      <c r="AL2" s="15">
        <v>30</v>
      </c>
      <c r="AM2" s="15">
        <v>31</v>
      </c>
      <c r="AN2" s="15">
        <v>32</v>
      </c>
      <c r="AO2" s="15">
        <v>33</v>
      </c>
      <c r="AP2" s="15">
        <v>34</v>
      </c>
      <c r="AQ2" s="15">
        <v>35</v>
      </c>
      <c r="AR2" s="15">
        <v>36</v>
      </c>
      <c r="AS2" s="15">
        <v>37</v>
      </c>
      <c r="AT2" s="15">
        <v>38</v>
      </c>
      <c r="AU2" s="15">
        <v>39</v>
      </c>
      <c r="AV2" s="16">
        <v>40</v>
      </c>
    </row>
    <row r="3" spans="1:48" ht="13.5" customHeight="1" x14ac:dyDescent="0.3">
      <c r="A3" s="9">
        <v>1</v>
      </c>
      <c r="B3" s="45">
        <v>164</v>
      </c>
      <c r="C3" s="50" t="s">
        <v>67</v>
      </c>
      <c r="D3" s="2" t="s">
        <v>8</v>
      </c>
      <c r="E3" s="38">
        <f t="shared" ref="E3:E49" si="0">COUNT(I3:AV3)</f>
        <v>15</v>
      </c>
      <c r="F3" s="55">
        <f t="shared" ref="F3:F49" si="1">IFERROR(G3/MIN(15,E3),"")</f>
        <v>564.3630800986715</v>
      </c>
      <c r="G3" s="3">
        <v>8465.446201480072</v>
      </c>
      <c r="H3" s="4">
        <f t="shared" ref="H3:H49" si="2">SUM(I3:AV3)</f>
        <v>8465.446201480072</v>
      </c>
      <c r="I3" s="11">
        <v>566.47369403935295</v>
      </c>
      <c r="J3" s="11">
        <v>570.37943696450429</v>
      </c>
      <c r="K3" s="11">
        <v>576.68082802013964</v>
      </c>
      <c r="L3" s="12"/>
      <c r="M3" s="12"/>
      <c r="N3" s="11">
        <v>586.28278012103419</v>
      </c>
      <c r="O3" s="12"/>
      <c r="P3" s="12"/>
      <c r="Q3" s="12"/>
      <c r="R3" s="11">
        <v>578.6244752986762</v>
      </c>
      <c r="S3" s="12"/>
      <c r="T3" s="11">
        <v>566.31558126885216</v>
      </c>
      <c r="U3" s="11">
        <v>580.86124401913867</v>
      </c>
      <c r="V3" s="12"/>
      <c r="W3" s="12"/>
      <c r="X3" s="11">
        <v>560.23001328234409</v>
      </c>
      <c r="Y3" s="12"/>
      <c r="Z3" s="12"/>
      <c r="AA3" s="11">
        <v>565.50387596899225</v>
      </c>
      <c r="AB3" s="12"/>
      <c r="AC3" s="11">
        <v>566.44283147545366</v>
      </c>
      <c r="AD3" s="11">
        <v>582.19425459798845</v>
      </c>
      <c r="AE3" s="12"/>
      <c r="AF3" s="12"/>
      <c r="AG3" s="12"/>
      <c r="AH3" s="12"/>
      <c r="AI3" s="11">
        <v>558.90339123903982</v>
      </c>
      <c r="AJ3" s="11">
        <v>548.36596558103702</v>
      </c>
      <c r="AK3" s="12"/>
      <c r="AL3" s="12"/>
      <c r="AM3" s="12"/>
      <c r="AN3" s="11">
        <v>558.18782960351939</v>
      </c>
      <c r="AO3" s="11">
        <v>500</v>
      </c>
      <c r="AP3" s="12"/>
      <c r="AQ3" s="12"/>
      <c r="AR3" s="12"/>
      <c r="AS3" s="12"/>
      <c r="AT3" s="12"/>
      <c r="AU3" s="12"/>
      <c r="AV3" s="13"/>
    </row>
    <row r="4" spans="1:48" ht="13.5" customHeight="1" x14ac:dyDescent="0.3">
      <c r="A4" s="9">
        <v>2</v>
      </c>
      <c r="B4" s="45">
        <v>132</v>
      </c>
      <c r="C4" s="50" t="s">
        <v>96</v>
      </c>
      <c r="D4" s="2" t="s">
        <v>97</v>
      </c>
      <c r="E4" s="38">
        <f t="shared" si="0"/>
        <v>30</v>
      </c>
      <c r="F4" s="55">
        <f t="shared" si="1"/>
        <v>520.08782440870891</v>
      </c>
      <c r="G4" s="3">
        <v>7801.3173661306337</v>
      </c>
      <c r="H4" s="4">
        <f t="shared" si="2"/>
        <v>15252.331064246981</v>
      </c>
      <c r="I4" s="12"/>
      <c r="J4" s="12"/>
      <c r="K4" s="12"/>
      <c r="L4" s="43">
        <v>461.82752985315847</v>
      </c>
      <c r="M4" s="43">
        <v>500</v>
      </c>
      <c r="N4" s="43">
        <v>499.63322941500087</v>
      </c>
      <c r="O4" s="12"/>
      <c r="P4" s="11">
        <v>518.70322427476435</v>
      </c>
      <c r="Q4" s="11">
        <v>531.94956685822126</v>
      </c>
      <c r="R4" s="43">
        <v>497.44022228642325</v>
      </c>
      <c r="S4" s="11">
        <v>527.10665880966417</v>
      </c>
      <c r="T4" s="43">
        <v>500</v>
      </c>
      <c r="U4" s="11">
        <v>508.51674641148321</v>
      </c>
      <c r="V4" s="11">
        <v>512.31830500123169</v>
      </c>
      <c r="W4" s="11">
        <v>522.29913665707409</v>
      </c>
      <c r="X4" s="43">
        <v>500</v>
      </c>
      <c r="Y4" s="43">
        <v>500.39323024714673</v>
      </c>
      <c r="Z4" s="43">
        <v>505.06942333029286</v>
      </c>
      <c r="AA4" s="11">
        <v>514.22546687808313</v>
      </c>
      <c r="AB4" s="11">
        <v>528.70133560670638</v>
      </c>
      <c r="AC4" s="43">
        <v>500</v>
      </c>
      <c r="AD4" s="11">
        <v>524.92255653720065</v>
      </c>
      <c r="AE4" s="12"/>
      <c r="AF4" s="11">
        <v>510.22062576596699</v>
      </c>
      <c r="AG4" s="43">
        <v>497.04965826663062</v>
      </c>
      <c r="AH4" s="12"/>
      <c r="AI4" s="43">
        <v>500</v>
      </c>
      <c r="AJ4" s="43">
        <v>502.836015269992</v>
      </c>
      <c r="AK4" s="11">
        <v>519.20232976133593</v>
      </c>
      <c r="AL4" s="11">
        <v>530.05838193265845</v>
      </c>
      <c r="AM4" s="12"/>
      <c r="AN4" s="12"/>
      <c r="AO4" s="43">
        <v>493.27712364892483</v>
      </c>
      <c r="AP4" s="12"/>
      <c r="AQ4" s="12"/>
      <c r="AR4" s="11">
        <v>528.51072758747307</v>
      </c>
      <c r="AS4" s="43">
        <v>500</v>
      </c>
      <c r="AT4" s="11">
        <v>514.42767492103167</v>
      </c>
      <c r="AU4" s="43">
        <v>493.48726579878002</v>
      </c>
      <c r="AV4" s="58">
        <v>510.15462912773791</v>
      </c>
    </row>
    <row r="5" spans="1:48" ht="13.5" customHeight="1" x14ac:dyDescent="0.3">
      <c r="A5" s="9">
        <v>3</v>
      </c>
      <c r="B5" s="45">
        <v>124</v>
      </c>
      <c r="C5" s="50" t="s">
        <v>109</v>
      </c>
      <c r="D5" s="2" t="s">
        <v>110</v>
      </c>
      <c r="E5" s="38">
        <f t="shared" si="0"/>
        <v>20</v>
      </c>
      <c r="F5" s="55">
        <f t="shared" si="1"/>
        <v>516.65477485521387</v>
      </c>
      <c r="G5" s="3">
        <v>7749.8216228282081</v>
      </c>
      <c r="H5" s="4">
        <f t="shared" si="2"/>
        <v>10248.379829114801</v>
      </c>
      <c r="I5" s="12"/>
      <c r="J5" s="12"/>
      <c r="K5" s="12"/>
      <c r="L5" s="12"/>
      <c r="M5" s="12"/>
      <c r="N5" s="12"/>
      <c r="O5" s="11">
        <v>510.80949443127565</v>
      </c>
      <c r="P5" s="11">
        <v>529.36554593347955</v>
      </c>
      <c r="Q5" s="12"/>
      <c r="R5" s="11">
        <v>525.71928691603068</v>
      </c>
      <c r="S5" s="12"/>
      <c r="T5" s="12"/>
      <c r="U5" s="12"/>
      <c r="V5" s="43">
        <v>500</v>
      </c>
      <c r="W5" s="11">
        <v>519.74281195716981</v>
      </c>
      <c r="X5" s="11">
        <v>506.0653362920994</v>
      </c>
      <c r="Y5" s="12"/>
      <c r="Z5" s="11">
        <v>518.92976588628767</v>
      </c>
      <c r="AA5" s="43">
        <v>500</v>
      </c>
      <c r="AB5" s="12"/>
      <c r="AC5" s="11">
        <v>510.56823001806254</v>
      </c>
      <c r="AD5" s="12"/>
      <c r="AE5" s="12"/>
      <c r="AF5" s="12"/>
      <c r="AG5" s="11">
        <v>501.09546712289307</v>
      </c>
      <c r="AH5" s="12"/>
      <c r="AI5" s="11">
        <v>517.51169890810183</v>
      </c>
      <c r="AJ5" s="11">
        <v>500.00055893087699</v>
      </c>
      <c r="AK5" s="12"/>
      <c r="AL5" s="11">
        <v>528.75333711879989</v>
      </c>
      <c r="AM5" s="11">
        <v>526.29879509882221</v>
      </c>
      <c r="AN5" s="43">
        <v>500</v>
      </c>
      <c r="AO5" s="12"/>
      <c r="AP5" s="12"/>
      <c r="AQ5" s="11">
        <v>519.82213626278292</v>
      </c>
      <c r="AR5" s="43">
        <v>500</v>
      </c>
      <c r="AS5" s="43">
        <v>498.558206286592</v>
      </c>
      <c r="AT5" s="11">
        <v>509.99249372254206</v>
      </c>
      <c r="AU5" s="11">
        <v>525.14666422898438</v>
      </c>
      <c r="AV5" s="13"/>
    </row>
    <row r="6" spans="1:48" ht="13.5" customHeight="1" x14ac:dyDescent="0.3">
      <c r="A6" s="9">
        <v>4</v>
      </c>
      <c r="B6" s="45">
        <v>172</v>
      </c>
      <c r="C6" s="51" t="s">
        <v>40</v>
      </c>
      <c r="D6" s="2" t="s">
        <v>41</v>
      </c>
      <c r="E6" s="38">
        <f t="shared" si="0"/>
        <v>29</v>
      </c>
      <c r="F6" s="55">
        <f t="shared" si="1"/>
        <v>513.22258574360467</v>
      </c>
      <c r="G6" s="3">
        <v>7698.3387861540705</v>
      </c>
      <c r="H6" s="4">
        <f t="shared" si="2"/>
        <v>14178.458572274714</v>
      </c>
      <c r="I6" s="11">
        <v>522.06169465052722</v>
      </c>
      <c r="J6" s="11">
        <v>517.64156413064484</v>
      </c>
      <c r="K6" s="11">
        <v>518.13040049339111</v>
      </c>
      <c r="L6" s="11">
        <v>527.54525929125748</v>
      </c>
      <c r="M6" s="11">
        <v>524.48203701066041</v>
      </c>
      <c r="N6" s="11">
        <v>519.20816161070184</v>
      </c>
      <c r="O6" s="11">
        <v>506.54717450833965</v>
      </c>
      <c r="P6" s="12"/>
      <c r="Q6" s="12"/>
      <c r="R6" s="12"/>
      <c r="S6" s="12"/>
      <c r="T6" s="43">
        <v>469.59237831511973</v>
      </c>
      <c r="U6" s="43">
        <v>478.63384537899765</v>
      </c>
      <c r="V6" s="43">
        <v>452.28236081894624</v>
      </c>
      <c r="W6" s="43">
        <v>488.41184655138136</v>
      </c>
      <c r="X6" s="43">
        <v>457.38681583555046</v>
      </c>
      <c r="Y6" s="11">
        <v>500</v>
      </c>
      <c r="Z6" s="12"/>
      <c r="AA6" s="43">
        <v>432.97766913319253</v>
      </c>
      <c r="AB6" s="11">
        <v>500</v>
      </c>
      <c r="AC6" s="43">
        <v>437.86230243645161</v>
      </c>
      <c r="AD6" s="43">
        <v>421.54942490415056</v>
      </c>
      <c r="AE6" s="11">
        <v>510.48844355955674</v>
      </c>
      <c r="AF6" s="11">
        <v>500</v>
      </c>
      <c r="AG6" s="11">
        <v>500</v>
      </c>
      <c r="AH6" s="11">
        <v>520.56664086373701</v>
      </c>
      <c r="AI6" s="43">
        <v>479.29452510358294</v>
      </c>
      <c r="AJ6" s="43">
        <v>438.78421355631002</v>
      </c>
      <c r="AK6" s="43">
        <v>473.66125937554511</v>
      </c>
      <c r="AL6" s="43">
        <v>497.49604983430737</v>
      </c>
      <c r="AM6" s="43">
        <v>493.14937866677246</v>
      </c>
      <c r="AN6" s="12"/>
      <c r="AO6" s="12"/>
      <c r="AP6" s="11">
        <v>527.81511054892349</v>
      </c>
      <c r="AQ6" s="43">
        <v>459.03771621033354</v>
      </c>
      <c r="AR6" s="12"/>
      <c r="AS6" s="11">
        <v>503.85229948633054</v>
      </c>
      <c r="AT6" s="12"/>
      <c r="AU6" s="12"/>
      <c r="AV6" s="13"/>
    </row>
    <row r="7" spans="1:48" ht="13.5" customHeight="1" x14ac:dyDescent="0.3">
      <c r="A7" s="9">
        <v>5</v>
      </c>
      <c r="B7" s="45">
        <v>160</v>
      </c>
      <c r="C7" s="51" t="s">
        <v>58</v>
      </c>
      <c r="D7" s="2" t="s">
        <v>59</v>
      </c>
      <c r="E7" s="38">
        <f t="shared" si="0"/>
        <v>19</v>
      </c>
      <c r="F7" s="55">
        <f t="shared" si="1"/>
        <v>503.47252765953306</v>
      </c>
      <c r="G7" s="3">
        <v>7552.0879148929962</v>
      </c>
      <c r="H7" s="4">
        <f t="shared" si="2"/>
        <v>9505.8441914068972</v>
      </c>
      <c r="I7" s="11">
        <v>495.62274700213362</v>
      </c>
      <c r="J7" s="43">
        <v>490.70250595889974</v>
      </c>
      <c r="K7" s="11">
        <v>500</v>
      </c>
      <c r="L7" s="11">
        <v>514.59353486166196</v>
      </c>
      <c r="M7" s="12"/>
      <c r="N7" s="12"/>
      <c r="O7" s="11">
        <v>496.01512412825201</v>
      </c>
      <c r="P7" s="12"/>
      <c r="Q7" s="12"/>
      <c r="R7" s="12"/>
      <c r="S7" s="11">
        <v>525.54688185659302</v>
      </c>
      <c r="T7" s="11">
        <v>491.4701082925381</v>
      </c>
      <c r="U7" s="12"/>
      <c r="V7" s="11">
        <v>507.01156341400241</v>
      </c>
      <c r="W7" s="43">
        <v>486.25276906368924</v>
      </c>
      <c r="X7" s="43">
        <v>485.87496940245512</v>
      </c>
      <c r="Y7" s="12"/>
      <c r="Z7" s="12"/>
      <c r="AA7" s="12"/>
      <c r="AB7" s="11">
        <v>516.44233501650388</v>
      </c>
      <c r="AC7" s="11">
        <v>493.20432229090318</v>
      </c>
      <c r="AD7" s="11">
        <v>500</v>
      </c>
      <c r="AE7" s="12"/>
      <c r="AF7" s="11">
        <v>501.75370598334473</v>
      </c>
      <c r="AG7" s="11">
        <v>500.04655371571386</v>
      </c>
      <c r="AH7" s="12"/>
      <c r="AI7" s="43">
        <v>490.92603208885686</v>
      </c>
      <c r="AJ7" s="12"/>
      <c r="AK7" s="11">
        <v>510.38103833134892</v>
      </c>
      <c r="AL7" s="12"/>
      <c r="AM7" s="12"/>
      <c r="AN7" s="12"/>
      <c r="AO7" s="12"/>
      <c r="AP7" s="12"/>
      <c r="AQ7" s="12"/>
      <c r="AR7" s="12"/>
      <c r="AS7" s="12"/>
      <c r="AT7" s="12"/>
      <c r="AU7" s="11">
        <v>500</v>
      </c>
      <c r="AV7" s="58">
        <v>500</v>
      </c>
    </row>
    <row r="8" spans="1:48" ht="13.5" customHeight="1" x14ac:dyDescent="0.3">
      <c r="A8" s="9">
        <v>6</v>
      </c>
      <c r="B8" s="45">
        <v>131</v>
      </c>
      <c r="C8" s="51" t="s">
        <v>10</v>
      </c>
      <c r="D8" s="2" t="s">
        <v>11</v>
      </c>
      <c r="E8" s="38">
        <f t="shared" si="0"/>
        <v>33</v>
      </c>
      <c r="F8" s="55">
        <f t="shared" si="1"/>
        <v>502.71929244155103</v>
      </c>
      <c r="G8" s="3">
        <v>7540.7893866232653</v>
      </c>
      <c r="H8" s="4">
        <f t="shared" si="2"/>
        <v>16213.718318522368</v>
      </c>
      <c r="I8" s="43">
        <v>495.40204517030838</v>
      </c>
      <c r="J8" s="11">
        <v>500</v>
      </c>
      <c r="K8" s="43">
        <v>486.83574334212244</v>
      </c>
      <c r="L8" s="11">
        <v>500</v>
      </c>
      <c r="M8" s="11">
        <v>506.25244236029698</v>
      </c>
      <c r="N8" s="11">
        <v>500</v>
      </c>
      <c r="O8" s="43">
        <v>495.69691131531579</v>
      </c>
      <c r="P8" s="43">
        <v>480.66509145996793</v>
      </c>
      <c r="Q8" s="11">
        <v>505.69455846495043</v>
      </c>
      <c r="R8" s="43">
        <v>500</v>
      </c>
      <c r="S8" s="43">
        <v>458.8439862586041</v>
      </c>
      <c r="T8" s="43">
        <v>478.15688407588732</v>
      </c>
      <c r="U8" s="11">
        <v>500</v>
      </c>
      <c r="V8" s="43">
        <v>475.77794833892392</v>
      </c>
      <c r="W8" s="12"/>
      <c r="X8" s="43">
        <v>482.60186808880042</v>
      </c>
      <c r="Y8" s="43">
        <v>469.80693530175517</v>
      </c>
      <c r="Z8" s="43">
        <v>481.93371845545767</v>
      </c>
      <c r="AA8" s="12"/>
      <c r="AB8" s="43">
        <v>483.12457647496012</v>
      </c>
      <c r="AC8" s="43">
        <v>454.89935359446906</v>
      </c>
      <c r="AD8" s="43">
        <v>497.48279805893571</v>
      </c>
      <c r="AE8" s="11">
        <v>500</v>
      </c>
      <c r="AF8" s="43">
        <v>467.4179170067174</v>
      </c>
      <c r="AG8" s="12"/>
      <c r="AH8" s="11">
        <v>500</v>
      </c>
      <c r="AI8" s="12"/>
      <c r="AJ8" s="43">
        <v>477.20344524992601</v>
      </c>
      <c r="AK8" s="12"/>
      <c r="AL8" s="11">
        <v>500</v>
      </c>
      <c r="AM8" s="11">
        <v>500</v>
      </c>
      <c r="AN8" s="12"/>
      <c r="AO8" s="11">
        <v>511.14443660315231</v>
      </c>
      <c r="AP8" s="43">
        <v>493.72866732891765</v>
      </c>
      <c r="AQ8" s="11">
        <v>500</v>
      </c>
      <c r="AR8" s="11">
        <v>516.04912366597296</v>
      </c>
      <c r="AS8" s="12"/>
      <c r="AT8" s="11">
        <v>500</v>
      </c>
      <c r="AU8" s="43">
        <v>493.35104237803085</v>
      </c>
      <c r="AV8" s="58">
        <v>501.64882552889264</v>
      </c>
    </row>
    <row r="9" spans="1:48" ht="13.5" customHeight="1" x14ac:dyDescent="0.3">
      <c r="A9" s="9">
        <v>7</v>
      </c>
      <c r="B9" s="45">
        <v>144</v>
      </c>
      <c r="C9" s="50" t="s">
        <v>63</v>
      </c>
      <c r="D9" s="2" t="s">
        <v>44</v>
      </c>
      <c r="E9" s="38">
        <f t="shared" si="0"/>
        <v>15</v>
      </c>
      <c r="F9" s="55">
        <f t="shared" si="1"/>
        <v>499.35026708164327</v>
      </c>
      <c r="G9" s="3">
        <v>7490.2540062246489</v>
      </c>
      <c r="H9" s="4">
        <f t="shared" si="2"/>
        <v>7490.2540062246508</v>
      </c>
      <c r="I9" s="11">
        <v>489.8477157360407</v>
      </c>
      <c r="J9" s="11">
        <v>494.37930812342978</v>
      </c>
      <c r="K9" s="12"/>
      <c r="L9" s="12"/>
      <c r="M9" s="12"/>
      <c r="N9" s="11">
        <v>490.06051714652477</v>
      </c>
      <c r="O9" s="11">
        <v>500</v>
      </c>
      <c r="P9" s="12"/>
      <c r="Q9" s="12"/>
      <c r="R9" s="12"/>
      <c r="S9" s="12"/>
      <c r="T9" s="12"/>
      <c r="U9" s="12"/>
      <c r="V9" s="12"/>
      <c r="W9" s="12"/>
      <c r="X9" s="11">
        <v>474.47663150122594</v>
      </c>
      <c r="Y9" s="11">
        <v>490.81327446232723</v>
      </c>
      <c r="Z9" s="11">
        <v>500</v>
      </c>
      <c r="AA9" s="12"/>
      <c r="AB9" s="12"/>
      <c r="AC9" s="12"/>
      <c r="AD9" s="11">
        <v>484.45053342223696</v>
      </c>
      <c r="AE9" s="12"/>
      <c r="AF9" s="11">
        <v>488.2917948396007</v>
      </c>
      <c r="AG9" s="12"/>
      <c r="AH9" s="12"/>
      <c r="AI9" s="12"/>
      <c r="AJ9" s="12"/>
      <c r="AK9" s="11">
        <v>500</v>
      </c>
      <c r="AL9" s="12"/>
      <c r="AM9" s="11">
        <v>513.88723665799944</v>
      </c>
      <c r="AN9" s="11">
        <v>503.15770418340304</v>
      </c>
      <c r="AO9" s="11">
        <v>537.72332206663452</v>
      </c>
      <c r="AP9" s="11">
        <v>527.23535457348396</v>
      </c>
      <c r="AQ9" s="12"/>
      <c r="AR9" s="12"/>
      <c r="AS9" s="11">
        <v>495.93061351174259</v>
      </c>
      <c r="AT9" s="12"/>
      <c r="AU9" s="12"/>
      <c r="AV9" s="13"/>
    </row>
    <row r="10" spans="1:48" ht="13.5" customHeight="1" x14ac:dyDescent="0.3">
      <c r="A10" s="9">
        <v>8</v>
      </c>
      <c r="B10" s="45">
        <v>115</v>
      </c>
      <c r="C10" s="50" t="s">
        <v>105</v>
      </c>
      <c r="D10" s="2" t="s">
        <v>13</v>
      </c>
      <c r="E10" s="38">
        <f t="shared" si="0"/>
        <v>22</v>
      </c>
      <c r="F10" s="55">
        <f t="shared" si="1"/>
        <v>487.61357332358966</v>
      </c>
      <c r="G10" s="3">
        <v>7314.2035998538449</v>
      </c>
      <c r="H10" s="4">
        <f t="shared" si="2"/>
        <v>10444.642182498854</v>
      </c>
      <c r="I10" s="12"/>
      <c r="J10" s="12"/>
      <c r="K10" s="12"/>
      <c r="L10" s="12"/>
      <c r="M10" s="12"/>
      <c r="N10" s="43">
        <v>462.37030316484402</v>
      </c>
      <c r="O10" s="12"/>
      <c r="P10" s="11">
        <v>494.42789472494184</v>
      </c>
      <c r="Q10" s="11">
        <v>483.56113609351462</v>
      </c>
      <c r="R10" s="12"/>
      <c r="S10" s="11">
        <v>487.67850650083381</v>
      </c>
      <c r="T10" s="12"/>
      <c r="U10" s="43">
        <v>465.10324855200201</v>
      </c>
      <c r="V10" s="11">
        <v>486.14664468323008</v>
      </c>
      <c r="W10" s="11">
        <v>485.69132249617599</v>
      </c>
      <c r="X10" s="12"/>
      <c r="Y10" s="12"/>
      <c r="Z10" s="11">
        <v>485.66737610215876</v>
      </c>
      <c r="AA10" s="12"/>
      <c r="AB10" s="11">
        <v>497.51896299210875</v>
      </c>
      <c r="AC10" s="43">
        <v>441.0419059510931</v>
      </c>
      <c r="AD10" s="12"/>
      <c r="AE10" s="11">
        <v>500.33327562326866</v>
      </c>
      <c r="AF10" s="11">
        <v>485.74926235168562</v>
      </c>
      <c r="AG10" s="43">
        <v>454.03402494697229</v>
      </c>
      <c r="AH10" s="11">
        <v>506.42301024227021</v>
      </c>
      <c r="AI10" s="43">
        <v>426.01357206660703</v>
      </c>
      <c r="AJ10" s="12"/>
      <c r="AK10" s="12"/>
      <c r="AL10" s="12"/>
      <c r="AM10" s="11">
        <v>474.81716885044386</v>
      </c>
      <c r="AN10" s="43">
        <v>440.42544470858275</v>
      </c>
      <c r="AO10" s="11">
        <v>496.44356126731793</v>
      </c>
      <c r="AP10" s="11">
        <v>480.95914095288504</v>
      </c>
      <c r="AQ10" s="12"/>
      <c r="AR10" s="12"/>
      <c r="AS10" s="12"/>
      <c r="AT10" s="43">
        <v>441.45008325490483</v>
      </c>
      <c r="AU10" s="11">
        <v>469.15166864728337</v>
      </c>
      <c r="AV10" s="58">
        <v>479.63466832572783</v>
      </c>
    </row>
    <row r="11" spans="1:48" ht="13.5" customHeight="1" x14ac:dyDescent="0.3">
      <c r="A11" s="9">
        <v>9</v>
      </c>
      <c r="B11" s="45">
        <v>150</v>
      </c>
      <c r="C11" s="50" t="s">
        <v>15</v>
      </c>
      <c r="D11" s="2" t="s">
        <v>16</v>
      </c>
      <c r="E11" s="38">
        <f t="shared" si="0"/>
        <v>35</v>
      </c>
      <c r="F11" s="55">
        <f t="shared" si="1"/>
        <v>486.82689109393925</v>
      </c>
      <c r="G11" s="3">
        <v>7302.4033664090884</v>
      </c>
      <c r="H11" s="4">
        <f t="shared" si="2"/>
        <v>16454.450749441185</v>
      </c>
      <c r="I11" s="43">
        <v>463.79641104867324</v>
      </c>
      <c r="J11" s="43">
        <v>471.35218707724027</v>
      </c>
      <c r="K11" s="43">
        <v>467.93710553968947</v>
      </c>
      <c r="L11" s="12"/>
      <c r="M11" s="12"/>
      <c r="N11" s="11">
        <v>475.59527831131084</v>
      </c>
      <c r="O11" s="11">
        <v>478.81214981257187</v>
      </c>
      <c r="P11" s="11">
        <v>500</v>
      </c>
      <c r="Q11" s="11">
        <v>496.09743545758647</v>
      </c>
      <c r="R11" s="43">
        <v>470.11879068028486</v>
      </c>
      <c r="S11" s="11">
        <v>500</v>
      </c>
      <c r="T11" s="43">
        <v>430.44388402643858</v>
      </c>
      <c r="U11" s="43">
        <v>466.91513472676888</v>
      </c>
      <c r="V11" s="43">
        <v>470.32551910600694</v>
      </c>
      <c r="W11" s="11">
        <v>475.76043025992465</v>
      </c>
      <c r="X11" s="43">
        <v>460.60039405625139</v>
      </c>
      <c r="Y11" s="43">
        <v>424.49256784511874</v>
      </c>
      <c r="Z11" s="43">
        <v>467.01260092564451</v>
      </c>
      <c r="AA11" s="43">
        <v>453.07434813248767</v>
      </c>
      <c r="AB11" s="43">
        <v>471.23672954874985</v>
      </c>
      <c r="AC11" s="43">
        <v>446.88402032785746</v>
      </c>
      <c r="AD11" s="11">
        <v>477.03783963993999</v>
      </c>
      <c r="AE11" s="43">
        <v>471.49411357340728</v>
      </c>
      <c r="AF11" s="43">
        <v>430.40721462358795</v>
      </c>
      <c r="AG11" s="43">
        <v>457.36988963859756</v>
      </c>
      <c r="AH11" s="43">
        <v>442.34111472920779</v>
      </c>
      <c r="AI11" s="12"/>
      <c r="AJ11" s="43">
        <v>454.63996467556899</v>
      </c>
      <c r="AK11" s="43">
        <v>470.56578112478735</v>
      </c>
      <c r="AL11" s="11">
        <v>492.98590698000299</v>
      </c>
      <c r="AM11" s="11">
        <v>472.83449178321985</v>
      </c>
      <c r="AN11" s="43">
        <v>461.03961162572523</v>
      </c>
      <c r="AO11" s="11">
        <v>497.23284923671218</v>
      </c>
      <c r="AP11" s="12"/>
      <c r="AQ11" s="12"/>
      <c r="AR11" s="11">
        <v>494.57063421287319</v>
      </c>
      <c r="AS11" s="11">
        <v>482.65558859758266</v>
      </c>
      <c r="AT11" s="11">
        <v>491.40207356151899</v>
      </c>
      <c r="AU11" s="11">
        <v>481.95906008229576</v>
      </c>
      <c r="AV11" s="58">
        <v>485.45962847354815</v>
      </c>
    </row>
    <row r="12" spans="1:48" ht="13.5" customHeight="1" x14ac:dyDescent="0.3">
      <c r="A12" s="9">
        <v>10</v>
      </c>
      <c r="B12" s="45">
        <v>149</v>
      </c>
      <c r="C12" s="50" t="s">
        <v>19</v>
      </c>
      <c r="D12" s="2" t="s">
        <v>18</v>
      </c>
      <c r="E12" s="38">
        <f t="shared" si="0"/>
        <v>24</v>
      </c>
      <c r="F12" s="55">
        <f t="shared" si="1"/>
        <v>478.36653653254541</v>
      </c>
      <c r="G12" s="3">
        <v>7175.4980479881815</v>
      </c>
      <c r="H12" s="4">
        <f t="shared" si="2"/>
        <v>11218.308982707216</v>
      </c>
      <c r="I12" s="43">
        <v>443.72952141656617</v>
      </c>
      <c r="J12" s="11">
        <v>477.82161953230695</v>
      </c>
      <c r="K12" s="11">
        <v>464.95548521438661</v>
      </c>
      <c r="L12" s="11">
        <v>486.11031395282089</v>
      </c>
      <c r="M12" s="11">
        <v>485.50744486200426</v>
      </c>
      <c r="N12" s="11">
        <v>470.82822589207285</v>
      </c>
      <c r="O12" s="43">
        <v>457.31077702373602</v>
      </c>
      <c r="P12" s="12"/>
      <c r="Q12" s="11">
        <v>497.5662578265717</v>
      </c>
      <c r="R12" s="43">
        <v>462.10126947980223</v>
      </c>
      <c r="S12" s="11">
        <v>491.55972993643348</v>
      </c>
      <c r="T12" s="11">
        <v>467.45784502793845</v>
      </c>
      <c r="U12" s="43">
        <v>442.55603122639127</v>
      </c>
      <c r="V12" s="43">
        <v>464.18452820891844</v>
      </c>
      <c r="W12" s="11">
        <v>474.93540051679588</v>
      </c>
      <c r="X12" s="43">
        <v>451.13421588022618</v>
      </c>
      <c r="Y12" s="43">
        <v>455.76933794888623</v>
      </c>
      <c r="Z12" s="12" t="s">
        <v>81</v>
      </c>
      <c r="AA12" s="12"/>
      <c r="AB12" s="11">
        <v>486.76142697881824</v>
      </c>
      <c r="AC12" s="43">
        <v>449.51555328913821</v>
      </c>
      <c r="AD12" s="12"/>
      <c r="AE12" s="11">
        <v>471.06237015235456</v>
      </c>
      <c r="AF12" s="11">
        <v>469.63017957403372</v>
      </c>
      <c r="AG12" s="12"/>
      <c r="AH12" s="11">
        <v>489.76732581423164</v>
      </c>
      <c r="AI12" s="12"/>
      <c r="AJ12" s="43">
        <v>416.50970024537099</v>
      </c>
      <c r="AK12" s="12"/>
      <c r="AL12" s="12"/>
      <c r="AM12" s="12"/>
      <c r="AN12" s="12"/>
      <c r="AO12" s="12"/>
      <c r="AP12" s="11">
        <v>472.6649640631498</v>
      </c>
      <c r="AQ12" s="12"/>
      <c r="AR12" s="12"/>
      <c r="AS12" s="11">
        <v>468.86945864426298</v>
      </c>
      <c r="AT12" s="12"/>
      <c r="AU12" s="12"/>
      <c r="AV12" s="13"/>
    </row>
    <row r="13" spans="1:48" ht="13.5" customHeight="1" x14ac:dyDescent="0.3">
      <c r="A13" s="9">
        <v>11</v>
      </c>
      <c r="B13" s="46">
        <v>112</v>
      </c>
      <c r="C13" s="50" t="s">
        <v>17</v>
      </c>
      <c r="D13" s="2" t="s">
        <v>13</v>
      </c>
      <c r="E13" s="38">
        <f t="shared" si="0"/>
        <v>36</v>
      </c>
      <c r="F13" s="55">
        <f t="shared" si="1"/>
        <v>473.23035258836165</v>
      </c>
      <c r="G13" s="3">
        <v>7098.4552888254248</v>
      </c>
      <c r="H13" s="4">
        <f t="shared" si="2"/>
        <v>16394.594879102493</v>
      </c>
      <c r="I13" s="43">
        <v>403.74287670690239</v>
      </c>
      <c r="J13" s="43">
        <v>449.70205501513897</v>
      </c>
      <c r="K13" s="43">
        <v>437.9403933804806</v>
      </c>
      <c r="L13" s="43">
        <v>462.61445095261251</v>
      </c>
      <c r="M13" s="11">
        <v>473.94480904851116</v>
      </c>
      <c r="N13" s="43">
        <v>449.62502533612576</v>
      </c>
      <c r="O13" s="43">
        <v>420.42334570827597</v>
      </c>
      <c r="P13" s="11">
        <v>469.42478576435224</v>
      </c>
      <c r="Q13" s="11">
        <v>471.82970237584698</v>
      </c>
      <c r="R13" s="43">
        <v>439.65085056846192</v>
      </c>
      <c r="S13" s="11">
        <v>484.8449704735516</v>
      </c>
      <c r="T13" s="11">
        <v>471.03957540094609</v>
      </c>
      <c r="U13" s="43">
        <v>454.85142281541164</v>
      </c>
      <c r="V13" s="43">
        <v>444.55815187522512</v>
      </c>
      <c r="W13" s="43">
        <v>456.22704449802541</v>
      </c>
      <c r="X13" s="43">
        <v>412.93777897269842</v>
      </c>
      <c r="Y13" s="11">
        <v>465.84160561792874</v>
      </c>
      <c r="Z13" s="43">
        <v>455.04949157123076</v>
      </c>
      <c r="AA13" s="43">
        <v>422.35509161381253</v>
      </c>
      <c r="AB13" s="43">
        <v>463.73805932629466</v>
      </c>
      <c r="AC13" s="43">
        <v>439.21023827565909</v>
      </c>
      <c r="AD13" s="12"/>
      <c r="AE13" s="12"/>
      <c r="AF13" s="43">
        <v>446.58907598118833</v>
      </c>
      <c r="AG13" s="11">
        <v>467.28437628204563</v>
      </c>
      <c r="AH13" s="11">
        <v>468.74433561721241</v>
      </c>
      <c r="AI13" s="43">
        <v>442.45277848141586</v>
      </c>
      <c r="AJ13" s="12"/>
      <c r="AK13" s="43">
        <v>462.13126647909257</v>
      </c>
      <c r="AL13" s="43">
        <v>439.98257848830212</v>
      </c>
      <c r="AM13" s="11">
        <v>467.23484526621689</v>
      </c>
      <c r="AN13" s="43">
        <v>438.63909610077337</v>
      </c>
      <c r="AO13" s="11">
        <v>466.31055850635767</v>
      </c>
      <c r="AP13" s="11">
        <v>485.23054466126086</v>
      </c>
      <c r="AQ13" s="11">
        <v>470.22273637214005</v>
      </c>
      <c r="AR13" s="43">
        <v>453.71851812994339</v>
      </c>
      <c r="AS13" s="11">
        <v>479.0371771438779</v>
      </c>
      <c r="AT13" s="11">
        <v>467.06573136671398</v>
      </c>
      <c r="AU13" s="11">
        <v>490.39953492846178</v>
      </c>
      <c r="AV13" s="13"/>
    </row>
    <row r="14" spans="1:48" ht="13.5" customHeight="1" x14ac:dyDescent="0.3">
      <c r="A14" s="9">
        <v>12</v>
      </c>
      <c r="B14" s="45">
        <v>142</v>
      </c>
      <c r="C14" s="50" t="s">
        <v>67</v>
      </c>
      <c r="D14" s="2" t="s">
        <v>9</v>
      </c>
      <c r="E14" s="38">
        <f t="shared" si="0"/>
        <v>16</v>
      </c>
      <c r="F14" s="55">
        <f t="shared" si="1"/>
        <v>471.65469659855989</v>
      </c>
      <c r="G14" s="3">
        <v>7074.8204489783984</v>
      </c>
      <c r="H14" s="4">
        <f t="shared" si="2"/>
        <v>7503.1038163535886</v>
      </c>
      <c r="I14" s="11">
        <v>500</v>
      </c>
      <c r="J14" s="11">
        <v>499.4355150421955</v>
      </c>
      <c r="K14" s="11">
        <v>442.93017528704149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1">
        <v>463.30749354005161</v>
      </c>
      <c r="X14" s="43">
        <v>428.28336737519214</v>
      </c>
      <c r="Y14" s="11">
        <v>471.83449651046851</v>
      </c>
      <c r="Z14" s="12"/>
      <c r="AA14" s="11">
        <v>445.72927677942221</v>
      </c>
      <c r="AB14" s="11">
        <v>476.30718954248368</v>
      </c>
      <c r="AC14" s="11">
        <v>433.21283724210889</v>
      </c>
      <c r="AD14" s="12"/>
      <c r="AE14" s="11">
        <v>479.75242382271472</v>
      </c>
      <c r="AF14" s="11">
        <v>484.6192479126122</v>
      </c>
      <c r="AG14" s="11">
        <v>467.57679180887374</v>
      </c>
      <c r="AH14" s="11">
        <v>492.62217473914518</v>
      </c>
      <c r="AI14" s="12"/>
      <c r="AJ14" s="12"/>
      <c r="AK14" s="12"/>
      <c r="AL14" s="12"/>
      <c r="AM14" s="12"/>
      <c r="AN14" s="12"/>
      <c r="AO14" s="11">
        <v>458.24782713664899</v>
      </c>
      <c r="AP14" s="11">
        <v>500</v>
      </c>
      <c r="AQ14" s="12"/>
      <c r="AR14" s="12"/>
      <c r="AS14" s="12"/>
      <c r="AT14" s="12"/>
      <c r="AU14" s="11">
        <v>459.24499961463107</v>
      </c>
      <c r="AV14" s="13"/>
    </row>
    <row r="15" spans="1:48" ht="13.5" customHeight="1" x14ac:dyDescent="0.3">
      <c r="A15" s="9">
        <v>13</v>
      </c>
      <c r="B15" s="45">
        <v>171</v>
      </c>
      <c r="C15" s="50" t="s">
        <v>39</v>
      </c>
      <c r="D15" s="2" t="s">
        <v>36</v>
      </c>
      <c r="E15" s="38">
        <f t="shared" si="0"/>
        <v>25</v>
      </c>
      <c r="F15" s="55">
        <f t="shared" si="1"/>
        <v>448.38862355476851</v>
      </c>
      <c r="G15" s="3">
        <v>6725.8293533215274</v>
      </c>
      <c r="H15" s="4">
        <f t="shared" si="2"/>
        <v>10818.339173304861</v>
      </c>
      <c r="I15" s="43">
        <v>381.95564459082448</v>
      </c>
      <c r="J15" s="43">
        <v>408.24904979707537</v>
      </c>
      <c r="K15" s="12"/>
      <c r="L15" s="43">
        <v>416.21027256771913</v>
      </c>
      <c r="M15" s="43">
        <v>406.89448638304225</v>
      </c>
      <c r="N15" s="43">
        <v>419.25545571245175</v>
      </c>
      <c r="O15" s="43">
        <v>403.53786263452787</v>
      </c>
      <c r="P15" s="12"/>
      <c r="Q15" s="43">
        <v>398.37250192983947</v>
      </c>
      <c r="R15" s="12"/>
      <c r="S15" s="12"/>
      <c r="T15" s="43">
        <v>423.81446867428167</v>
      </c>
      <c r="U15" s="12"/>
      <c r="V15" s="11">
        <v>433.83490944466553</v>
      </c>
      <c r="W15" s="11">
        <v>456.62227522692638</v>
      </c>
      <c r="X15" s="11">
        <v>439.01424407678348</v>
      </c>
      <c r="Y15" s="12"/>
      <c r="Z15" s="11">
        <v>439.30002364784968</v>
      </c>
      <c r="AA15" s="11">
        <v>441.32678529480859</v>
      </c>
      <c r="AB15" s="11">
        <v>453.08435525826815</v>
      </c>
      <c r="AC15" s="11">
        <v>446.61077935632682</v>
      </c>
      <c r="AD15" s="11">
        <v>436.48709970180209</v>
      </c>
      <c r="AE15" s="11">
        <v>464.03220221606637</v>
      </c>
      <c r="AF15" s="11">
        <v>437.59945628290768</v>
      </c>
      <c r="AG15" s="12"/>
      <c r="AH15" s="11">
        <v>469.27425528693493</v>
      </c>
      <c r="AI15" s="43">
        <v>421.72952746632529</v>
      </c>
      <c r="AJ15" s="11">
        <v>440.62756758871598</v>
      </c>
      <c r="AK15" s="12"/>
      <c r="AL15" s="11">
        <v>439.37136158629869</v>
      </c>
      <c r="AM15" s="12"/>
      <c r="AN15" s="43">
        <v>412.49055022724986</v>
      </c>
      <c r="AO15" s="11">
        <v>484.13685943864607</v>
      </c>
      <c r="AP15" s="12"/>
      <c r="AQ15" s="12"/>
      <c r="AR15" s="12"/>
      <c r="AS15" s="12"/>
      <c r="AT15" s="12"/>
      <c r="AU15" s="11">
        <v>444.50717891452632</v>
      </c>
      <c r="AV15" s="13"/>
    </row>
    <row r="16" spans="1:48" ht="13.5" customHeight="1" x14ac:dyDescent="0.3">
      <c r="A16" s="9">
        <v>14</v>
      </c>
      <c r="B16" s="45">
        <v>136</v>
      </c>
      <c r="C16" s="50" t="s">
        <v>34</v>
      </c>
      <c r="D16" s="2" t="s">
        <v>35</v>
      </c>
      <c r="E16" s="38">
        <f t="shared" si="0"/>
        <v>37</v>
      </c>
      <c r="F16" s="55">
        <f t="shared" si="1"/>
        <v>441.5901575376364</v>
      </c>
      <c r="G16" s="3">
        <v>6623.8523630645459</v>
      </c>
      <c r="H16" s="4">
        <f t="shared" si="2"/>
        <v>15091.770278896867</v>
      </c>
      <c r="I16" s="43">
        <v>407.77209989304447</v>
      </c>
      <c r="J16" s="11">
        <v>426.62178702570372</v>
      </c>
      <c r="K16" s="11">
        <v>431.53232721107292</v>
      </c>
      <c r="L16" s="11">
        <v>457.61349939734839</v>
      </c>
      <c r="M16" s="11">
        <v>440.12336886853427</v>
      </c>
      <c r="N16" s="11">
        <v>445.77296900788554</v>
      </c>
      <c r="O16" s="11">
        <v>449.43988050784162</v>
      </c>
      <c r="P16" s="11">
        <v>454.35197955999729</v>
      </c>
      <c r="Q16" s="11">
        <v>445.54329579846342</v>
      </c>
      <c r="R16" s="43">
        <v>375.20180820148516</v>
      </c>
      <c r="S16" s="11">
        <v>472.85416065898528</v>
      </c>
      <c r="T16" s="11">
        <v>430.64827176976701</v>
      </c>
      <c r="U16" s="11">
        <v>430.28708133971281</v>
      </c>
      <c r="V16" s="11">
        <v>439.63556768434808</v>
      </c>
      <c r="W16" s="43">
        <v>405.13857561380291</v>
      </c>
      <c r="X16" s="43">
        <v>378.08533605133152</v>
      </c>
      <c r="Y16" s="43">
        <v>412.99703374348996</v>
      </c>
      <c r="Z16" s="11">
        <v>426.47613256308898</v>
      </c>
      <c r="AA16" s="12"/>
      <c r="AB16" s="11">
        <v>435.25804970817751</v>
      </c>
      <c r="AC16" s="43">
        <v>397.74671515105308</v>
      </c>
      <c r="AD16" s="43">
        <v>402.38998166361034</v>
      </c>
      <c r="AE16" s="43">
        <v>348.68421052631561</v>
      </c>
      <c r="AF16" s="43">
        <v>399.29906350735735</v>
      </c>
      <c r="AG16" s="43">
        <v>331.79997032200629</v>
      </c>
      <c r="AH16" s="12"/>
      <c r="AI16" s="43">
        <v>357.85993307291312</v>
      </c>
      <c r="AJ16" s="43">
        <v>327.327807370063</v>
      </c>
      <c r="AK16" s="43">
        <v>371.46497394944583</v>
      </c>
      <c r="AL16" s="43">
        <v>400.25034273111999</v>
      </c>
      <c r="AM16" s="43">
        <v>356.15111398127226</v>
      </c>
      <c r="AN16" s="43">
        <v>363.3699483564227</v>
      </c>
      <c r="AO16" s="43">
        <v>422.8122794636555</v>
      </c>
      <c r="AP16" s="11">
        <v>437.69399196361985</v>
      </c>
      <c r="AQ16" s="43">
        <v>350.39065853867942</v>
      </c>
      <c r="AR16" s="43">
        <v>426.40193044116859</v>
      </c>
      <c r="AS16" s="43">
        <v>421.17089035735796</v>
      </c>
      <c r="AT16" s="12"/>
      <c r="AU16" s="43">
        <v>405.18043329802265</v>
      </c>
      <c r="AV16" s="59">
        <v>406.42280959870129</v>
      </c>
    </row>
    <row r="17" spans="1:48" ht="13.5" customHeight="1" x14ac:dyDescent="0.3">
      <c r="A17" s="9">
        <v>15</v>
      </c>
      <c r="B17" s="45">
        <v>155</v>
      </c>
      <c r="C17" s="50" t="s">
        <v>46</v>
      </c>
      <c r="D17" s="2" t="s">
        <v>12</v>
      </c>
      <c r="E17" s="38">
        <f t="shared" si="0"/>
        <v>22</v>
      </c>
      <c r="F17" s="55">
        <f t="shared" si="1"/>
        <v>435.64882926948974</v>
      </c>
      <c r="G17" s="3">
        <v>6534.7324390423464</v>
      </c>
      <c r="H17" s="4">
        <f t="shared" si="2"/>
        <v>9290.9999075346095</v>
      </c>
      <c r="I17" s="43">
        <v>399.35147615571373</v>
      </c>
      <c r="J17" s="11">
        <v>411.73097983637183</v>
      </c>
      <c r="K17" s="11">
        <v>431.75151659714936</v>
      </c>
      <c r="L17" s="11">
        <v>443.32204557194507</v>
      </c>
      <c r="M17" s="12"/>
      <c r="N17" s="11">
        <v>434.43396681691388</v>
      </c>
      <c r="O17" s="43">
        <v>387.56372373932527</v>
      </c>
      <c r="P17" s="11">
        <v>457.43832952721186</v>
      </c>
      <c r="Q17" s="12"/>
      <c r="R17" s="12"/>
      <c r="S17" s="11">
        <v>442.45790443711689</v>
      </c>
      <c r="T17" s="43">
        <v>383.45448251990297</v>
      </c>
      <c r="U17" s="12"/>
      <c r="V17" s="12"/>
      <c r="W17" s="12"/>
      <c r="X17" s="43">
        <v>398.08509528376476</v>
      </c>
      <c r="Y17" s="43">
        <v>392.20227516209138</v>
      </c>
      <c r="Z17" s="12"/>
      <c r="AA17" s="12"/>
      <c r="AB17" s="11">
        <v>418.96189914092713</v>
      </c>
      <c r="AC17" s="12"/>
      <c r="AD17" s="12"/>
      <c r="AE17" s="11">
        <v>436.44174168975064</v>
      </c>
      <c r="AF17" s="12"/>
      <c r="AG17" s="11">
        <v>405.77673419865062</v>
      </c>
      <c r="AH17" s="11">
        <v>443.51397516521342</v>
      </c>
      <c r="AI17" s="11">
        <v>412.01487861132966</v>
      </c>
      <c r="AJ17" s="43">
        <v>401.63654960791001</v>
      </c>
      <c r="AK17" s="43">
        <v>393.97386602355539</v>
      </c>
      <c r="AL17" s="12"/>
      <c r="AM17" s="11">
        <v>449.53520384752653</v>
      </c>
      <c r="AN17" s="12"/>
      <c r="AO17" s="11">
        <v>459.90881402518301</v>
      </c>
      <c r="AP17" s="11">
        <v>456.94280695844657</v>
      </c>
      <c r="AQ17" s="11">
        <v>430.50164261860971</v>
      </c>
      <c r="AR17" s="12"/>
      <c r="AS17" s="12"/>
      <c r="AT17" s="12"/>
      <c r="AU17" s="12"/>
      <c r="AV17" s="13"/>
    </row>
    <row r="18" spans="1:48" ht="13.5" customHeight="1" x14ac:dyDescent="0.3">
      <c r="A18" s="9">
        <v>16</v>
      </c>
      <c r="B18" s="45">
        <v>146</v>
      </c>
      <c r="C18" s="50" t="s">
        <v>57</v>
      </c>
      <c r="D18" s="2" t="s">
        <v>11</v>
      </c>
      <c r="E18" s="38">
        <f t="shared" si="0"/>
        <v>17</v>
      </c>
      <c r="F18" s="55">
        <f t="shared" si="1"/>
        <v>434.00415811501807</v>
      </c>
      <c r="G18" s="3">
        <v>6510.0623717252711</v>
      </c>
      <c r="H18" s="4">
        <f t="shared" si="2"/>
        <v>7295.3565879034932</v>
      </c>
      <c r="I18" s="43">
        <v>389.32369036098896</v>
      </c>
      <c r="J18" s="12" t="s">
        <v>73</v>
      </c>
      <c r="K18" s="11">
        <v>422.2855436004221</v>
      </c>
      <c r="L18" s="11">
        <v>437.76677531514611</v>
      </c>
      <c r="M18" s="12"/>
      <c r="N18" s="11">
        <v>434.22355632341441</v>
      </c>
      <c r="O18" s="12"/>
      <c r="P18" s="11">
        <v>464.39957492029748</v>
      </c>
      <c r="Q18" s="12"/>
      <c r="R18" s="12"/>
      <c r="S18" s="11">
        <v>459.92928697701825</v>
      </c>
      <c r="T18" s="11">
        <v>419.90802551550212</v>
      </c>
      <c r="U18" s="11">
        <v>442.2966507177033</v>
      </c>
      <c r="V18" s="12"/>
      <c r="W18" s="12"/>
      <c r="X18" s="12"/>
      <c r="Y18" s="11">
        <v>419.05959141209905</v>
      </c>
      <c r="Z18" s="12"/>
      <c r="AA18" s="12"/>
      <c r="AB18" s="11">
        <v>435.96301396812896</v>
      </c>
      <c r="AC18" s="12"/>
      <c r="AD18" s="12" t="s">
        <v>81</v>
      </c>
      <c r="AE18" s="11">
        <v>433.2496537396122</v>
      </c>
      <c r="AF18" s="11">
        <v>423.73630812818851</v>
      </c>
      <c r="AG18" s="12"/>
      <c r="AH18" s="11">
        <v>435.12482433749369</v>
      </c>
      <c r="AI18" s="12"/>
      <c r="AJ18" s="12"/>
      <c r="AK18" s="11">
        <v>426.84230882988641</v>
      </c>
      <c r="AL18" s="12"/>
      <c r="AM18" s="11">
        <v>422.07040580678915</v>
      </c>
      <c r="AN18" s="43">
        <v>395.9705258172346</v>
      </c>
      <c r="AO18" s="12"/>
      <c r="AP18" s="12"/>
      <c r="AQ18" s="12"/>
      <c r="AR18" s="11">
        <v>433.20685213356865</v>
      </c>
      <c r="AS18" s="12"/>
      <c r="AT18" s="12"/>
      <c r="AU18" s="12"/>
      <c r="AV18" s="13"/>
    </row>
    <row r="19" spans="1:48" ht="13.5" customHeight="1" x14ac:dyDescent="0.3">
      <c r="A19" s="9">
        <v>17</v>
      </c>
      <c r="B19" s="45">
        <v>176</v>
      </c>
      <c r="C19" s="50" t="s">
        <v>82</v>
      </c>
      <c r="D19" s="2" t="s">
        <v>83</v>
      </c>
      <c r="E19" s="38">
        <f t="shared" si="0"/>
        <v>18</v>
      </c>
      <c r="F19" s="55">
        <f t="shared" si="1"/>
        <v>401.63552335183709</v>
      </c>
      <c r="G19" s="3">
        <v>6024.5328502775565</v>
      </c>
      <c r="H19" s="4">
        <f t="shared" si="2"/>
        <v>7002.4479936152838</v>
      </c>
      <c r="I19" s="12"/>
      <c r="J19" s="12"/>
      <c r="K19" s="11">
        <v>364.97611480366436</v>
      </c>
      <c r="L19" s="11">
        <v>405.29608472768916</v>
      </c>
      <c r="M19" s="11">
        <v>408.22112171445474</v>
      </c>
      <c r="N19" s="11">
        <v>371.24422095032196</v>
      </c>
      <c r="O19" s="12"/>
      <c r="P19" s="11">
        <v>423.25530784362502</v>
      </c>
      <c r="Q19" s="12"/>
      <c r="R19" s="12"/>
      <c r="S19" s="12"/>
      <c r="T19" s="11">
        <v>408.58923008455724</v>
      </c>
      <c r="U19" s="11">
        <v>371.23520523797526</v>
      </c>
      <c r="V19" s="12"/>
      <c r="W19" s="12"/>
      <c r="X19" s="12"/>
      <c r="Y19" s="12"/>
      <c r="Z19" s="11">
        <v>384.07621364143108</v>
      </c>
      <c r="AA19" s="12"/>
      <c r="AB19" s="11">
        <v>390.57205937001333</v>
      </c>
      <c r="AC19" s="12"/>
      <c r="AD19" s="12"/>
      <c r="AE19" s="11">
        <v>426.74536876731304</v>
      </c>
      <c r="AF19" s="11">
        <v>418.33325599740158</v>
      </c>
      <c r="AG19" s="12"/>
      <c r="AH19" s="11">
        <v>447.40040815543171</v>
      </c>
      <c r="AI19" s="12"/>
      <c r="AJ19" s="12"/>
      <c r="AK19" s="11">
        <v>375.04834709803674</v>
      </c>
      <c r="AL19" s="12"/>
      <c r="AM19" s="11">
        <v>390.39194693223226</v>
      </c>
      <c r="AN19" s="43">
        <v>310.73243708500695</v>
      </c>
      <c r="AO19" s="12"/>
      <c r="AP19" s="11">
        <v>439.1479649534075</v>
      </c>
      <c r="AQ19" s="43">
        <v>362.95770765455745</v>
      </c>
      <c r="AR19" s="12"/>
      <c r="AS19" s="12"/>
      <c r="AT19" s="12"/>
      <c r="AU19" s="12"/>
      <c r="AV19" s="59">
        <v>304.22499859816469</v>
      </c>
    </row>
    <row r="20" spans="1:48" ht="13.5" customHeight="1" x14ac:dyDescent="0.3">
      <c r="A20" s="9">
        <v>18</v>
      </c>
      <c r="B20" s="45">
        <v>173</v>
      </c>
      <c r="C20" s="51" t="s">
        <v>52</v>
      </c>
      <c r="D20" s="2" t="s">
        <v>53</v>
      </c>
      <c r="E20" s="38">
        <f t="shared" si="0"/>
        <v>18</v>
      </c>
      <c r="F20" s="55">
        <f t="shared" si="1"/>
        <v>400.39910544651377</v>
      </c>
      <c r="G20" s="3">
        <v>6005.9865816977062</v>
      </c>
      <c r="H20" s="4">
        <f t="shared" si="2"/>
        <v>7067.4845729437584</v>
      </c>
      <c r="I20" s="11">
        <v>388.82569648405013</v>
      </c>
      <c r="J20" s="11">
        <v>383.17335566578629</v>
      </c>
      <c r="K20" s="12"/>
      <c r="L20" s="11">
        <v>400.36914302630817</v>
      </c>
      <c r="M20" s="11">
        <v>400.13805042127285</v>
      </c>
      <c r="N20" s="11">
        <v>405.92817087648518</v>
      </c>
      <c r="O20" s="11">
        <v>376.20186670418832</v>
      </c>
      <c r="P20" s="11">
        <v>422.72254505166529</v>
      </c>
      <c r="Q20" s="11">
        <v>417.98487985982626</v>
      </c>
      <c r="R20" s="12"/>
      <c r="S20" s="12"/>
      <c r="T20" s="11">
        <v>397.55064365656267</v>
      </c>
      <c r="U20" s="12"/>
      <c r="V20" s="43">
        <v>346.5770904795296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43">
        <v>361.69190827575926</v>
      </c>
      <c r="AL20" s="43">
        <v>353.22899249076363</v>
      </c>
      <c r="AM20" s="12"/>
      <c r="AN20" s="11">
        <v>372.1024491989325</v>
      </c>
      <c r="AO20" s="11">
        <v>414.22451683195288</v>
      </c>
      <c r="AP20" s="11">
        <v>451.75250148662724</v>
      </c>
      <c r="AQ20" s="12"/>
      <c r="AR20" s="12"/>
      <c r="AS20" s="11">
        <v>410.63752837384595</v>
      </c>
      <c r="AT20" s="11">
        <v>375.58821400130307</v>
      </c>
      <c r="AU20" s="11">
        <v>388.78702005889863</v>
      </c>
      <c r="AV20" s="13"/>
    </row>
    <row r="21" spans="1:48" ht="13.5" customHeight="1" x14ac:dyDescent="0.3">
      <c r="A21" s="9">
        <v>19</v>
      </c>
      <c r="B21" s="45">
        <v>106</v>
      </c>
      <c r="C21" s="50" t="s">
        <v>20</v>
      </c>
      <c r="D21" s="2" t="s">
        <v>14</v>
      </c>
      <c r="E21" s="38">
        <f t="shared" si="0"/>
        <v>36</v>
      </c>
      <c r="F21" s="55">
        <f t="shared" si="1"/>
        <v>397.22427394967258</v>
      </c>
      <c r="G21" s="3">
        <v>5958.3641092450889</v>
      </c>
      <c r="H21" s="4">
        <f t="shared" si="2"/>
        <v>13280.319818642471</v>
      </c>
      <c r="I21" s="11">
        <v>390.51208484004781</v>
      </c>
      <c r="J21" s="11">
        <v>383.04451459125164</v>
      </c>
      <c r="K21" s="43">
        <v>354.92993460849982</v>
      </c>
      <c r="L21" s="11">
        <v>403.37182852672072</v>
      </c>
      <c r="M21" s="11">
        <v>382.46540522181181</v>
      </c>
      <c r="N21" s="11">
        <v>398.10630555850469</v>
      </c>
      <c r="O21" s="43">
        <v>379.86889054850201</v>
      </c>
      <c r="P21" s="11">
        <v>396.96621973002925</v>
      </c>
      <c r="Q21" s="43">
        <v>381.76669158099821</v>
      </c>
      <c r="R21" s="12"/>
      <c r="S21" s="11">
        <v>407.01049411351698</v>
      </c>
      <c r="T21" s="11">
        <v>391.86404918492133</v>
      </c>
      <c r="U21" s="11">
        <v>390.74036766557526</v>
      </c>
      <c r="V21" s="43">
        <v>348.64751328165971</v>
      </c>
      <c r="W21" s="11">
        <v>386.18132794068094</v>
      </c>
      <c r="X21" s="43">
        <v>246.71987629897455</v>
      </c>
      <c r="Y21" s="43">
        <v>367.07269495860237</v>
      </c>
      <c r="Z21" s="43">
        <v>363.95932569845615</v>
      </c>
      <c r="AA21" s="12"/>
      <c r="AB21" s="43">
        <v>378.5366617847435</v>
      </c>
      <c r="AC21" s="43">
        <v>352.77633479008909</v>
      </c>
      <c r="AD21" s="43">
        <v>301.92416328647369</v>
      </c>
      <c r="AE21" s="43">
        <v>380.94269390581724</v>
      </c>
      <c r="AF21" s="11">
        <v>417.62494984537364</v>
      </c>
      <c r="AG21" s="11">
        <v>406.14916392436191</v>
      </c>
      <c r="AH21" s="11">
        <v>403.05455507006241</v>
      </c>
      <c r="AI21" s="43">
        <v>350.19694458146864</v>
      </c>
      <c r="AJ21" s="43">
        <v>326.23901002163097</v>
      </c>
      <c r="AK21" s="43">
        <v>372.91601887875186</v>
      </c>
      <c r="AL21" s="11">
        <v>394.02523714065524</v>
      </c>
      <c r="AM21" s="43">
        <v>361.13424234356205</v>
      </c>
      <c r="AN21" s="43">
        <v>338.27226275377768</v>
      </c>
      <c r="AO21" s="12"/>
      <c r="AP21" s="12"/>
      <c r="AQ21" s="43">
        <v>277.99945471991134</v>
      </c>
      <c r="AR21" s="11">
        <v>407.24760589157597</v>
      </c>
      <c r="AS21" s="43">
        <v>351.5270810508249</v>
      </c>
      <c r="AT21" s="43">
        <v>350.33740145629395</v>
      </c>
      <c r="AU21" s="43">
        <v>373.39616339879819</v>
      </c>
      <c r="AV21" s="59">
        <v>362.79234944954601</v>
      </c>
    </row>
    <row r="22" spans="1:48" ht="13.5" customHeight="1" x14ac:dyDescent="0.3">
      <c r="A22" s="9">
        <v>20</v>
      </c>
      <c r="B22" s="45">
        <v>143</v>
      </c>
      <c r="C22" s="50" t="s">
        <v>47</v>
      </c>
      <c r="D22" s="2" t="s">
        <v>48</v>
      </c>
      <c r="E22" s="38">
        <f t="shared" si="0"/>
        <v>21</v>
      </c>
      <c r="F22" s="55">
        <f t="shared" si="1"/>
        <v>393.68617090036412</v>
      </c>
      <c r="G22" s="3">
        <v>5905.2925635054617</v>
      </c>
      <c r="H22" s="4">
        <f t="shared" si="2"/>
        <v>8016.0207155022708</v>
      </c>
      <c r="I22" s="43">
        <v>358.12550577503146</v>
      </c>
      <c r="J22" s="11">
        <v>385.65837789087163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1">
        <v>402.36716192394852</v>
      </c>
      <c r="V22" s="12"/>
      <c r="W22" s="11">
        <v>389.54482210296169</v>
      </c>
      <c r="X22" s="43">
        <v>358.82058669705702</v>
      </c>
      <c r="Y22" s="12"/>
      <c r="Z22" s="12"/>
      <c r="AA22" s="12"/>
      <c r="AB22" s="43">
        <v>369.34298059617743</v>
      </c>
      <c r="AC22" s="12"/>
      <c r="AD22" s="12"/>
      <c r="AE22" s="11">
        <v>406.34954986149592</v>
      </c>
      <c r="AF22" s="11">
        <v>396.52998223093255</v>
      </c>
      <c r="AG22" s="11">
        <v>400.88277483422519</v>
      </c>
      <c r="AH22" s="11">
        <v>401.26434355001379</v>
      </c>
      <c r="AI22" s="12"/>
      <c r="AJ22" s="43">
        <v>344.57529637309801</v>
      </c>
      <c r="AK22" s="11">
        <v>387.27352702508006</v>
      </c>
      <c r="AL22" s="11">
        <v>387.79228873279942</v>
      </c>
      <c r="AM22" s="11">
        <v>371.96910044997333</v>
      </c>
      <c r="AN22" s="43">
        <v>334.04832818719217</v>
      </c>
      <c r="AO22" s="11">
        <v>393.98469709913479</v>
      </c>
      <c r="AP22" s="11">
        <v>430.18351682724528</v>
      </c>
      <c r="AQ22" s="11">
        <v>380.20181388475919</v>
      </c>
      <c r="AR22" s="11">
        <v>384.65730589215866</v>
      </c>
      <c r="AS22" s="12"/>
      <c r="AT22" s="11">
        <v>386.63330119986142</v>
      </c>
      <c r="AU22" s="12"/>
      <c r="AV22" s="59">
        <v>345.81545436825309</v>
      </c>
    </row>
    <row r="23" spans="1:48" ht="13.5" customHeight="1" x14ac:dyDescent="0.3">
      <c r="A23" s="9">
        <v>21</v>
      </c>
      <c r="B23" s="45">
        <v>167</v>
      </c>
      <c r="C23" s="51" t="s">
        <v>33</v>
      </c>
      <c r="D23" s="2" t="s">
        <v>8</v>
      </c>
      <c r="E23" s="38">
        <f t="shared" si="0"/>
        <v>16</v>
      </c>
      <c r="F23" s="55">
        <f t="shared" si="1"/>
        <v>385.28093210104544</v>
      </c>
      <c r="G23" s="3">
        <v>5779.2139815156816</v>
      </c>
      <c r="H23" s="4">
        <f t="shared" si="2"/>
        <v>6108.851386262415</v>
      </c>
      <c r="I23" s="11">
        <v>353.92934145968798</v>
      </c>
      <c r="J23" s="11">
        <v>383.41895896411768</v>
      </c>
      <c r="K23" s="12"/>
      <c r="L23" s="11">
        <v>400.96952908587264</v>
      </c>
      <c r="M23" s="12"/>
      <c r="N23" s="11">
        <v>403.90176339436516</v>
      </c>
      <c r="O23" s="11">
        <v>386.29123327308196</v>
      </c>
      <c r="P23" s="12"/>
      <c r="Q23" s="12"/>
      <c r="R23" s="11">
        <v>413.46315619529935</v>
      </c>
      <c r="S23" s="12" t="s">
        <v>81</v>
      </c>
      <c r="T23" s="11">
        <v>370.46844352140295</v>
      </c>
      <c r="U23" s="11">
        <v>384.00969529085853</v>
      </c>
      <c r="V23" s="12"/>
      <c r="W23" s="11">
        <v>381.60304661821351</v>
      </c>
      <c r="X23" s="12"/>
      <c r="Y23" s="11">
        <v>394.75414336700044</v>
      </c>
      <c r="Z23" s="12"/>
      <c r="AA23" s="12"/>
      <c r="AB23" s="11">
        <v>406.16597809692439</v>
      </c>
      <c r="AC23" s="12"/>
      <c r="AD23" s="12"/>
      <c r="AE23" s="12"/>
      <c r="AF23" s="12"/>
      <c r="AG23" s="43">
        <v>329.63740474673318</v>
      </c>
      <c r="AH23" s="11">
        <v>377.18018761502026</v>
      </c>
      <c r="AI23" s="12"/>
      <c r="AJ23" s="12"/>
      <c r="AK23" s="11">
        <v>368.88835801879281</v>
      </c>
      <c r="AL23" s="12"/>
      <c r="AM23" s="12"/>
      <c r="AN23" s="12"/>
      <c r="AO23" s="12"/>
      <c r="AP23" s="12"/>
      <c r="AQ23" s="11">
        <v>350.45505280329701</v>
      </c>
      <c r="AR23" s="11">
        <v>403.71509381174701</v>
      </c>
      <c r="AS23" s="12"/>
      <c r="AT23" s="12"/>
      <c r="AU23" s="12"/>
      <c r="AV23" s="13"/>
    </row>
    <row r="24" spans="1:48" ht="13.5" customHeight="1" x14ac:dyDescent="0.3">
      <c r="A24" s="9">
        <v>22</v>
      </c>
      <c r="B24" s="45">
        <v>126</v>
      </c>
      <c r="C24" s="50" t="s">
        <v>113</v>
      </c>
      <c r="D24" s="2" t="s">
        <v>16</v>
      </c>
      <c r="E24" s="38">
        <f t="shared" si="0"/>
        <v>17</v>
      </c>
      <c r="F24" s="55">
        <f t="shared" si="1"/>
        <v>381.01872210752805</v>
      </c>
      <c r="G24" s="3">
        <v>5715.2808316129203</v>
      </c>
      <c r="H24" s="4">
        <f t="shared" si="2"/>
        <v>6400.4477589877415</v>
      </c>
      <c r="I24" s="12"/>
      <c r="J24" s="12"/>
      <c r="K24" s="12"/>
      <c r="L24" s="12"/>
      <c r="M24" s="12"/>
      <c r="N24" s="12"/>
      <c r="O24" s="11">
        <v>363.38893037922162</v>
      </c>
      <c r="P24" s="12"/>
      <c r="Q24" s="12"/>
      <c r="R24" s="11">
        <v>352.69063440001366</v>
      </c>
      <c r="S24" s="11">
        <v>415.04093581915515</v>
      </c>
      <c r="T24" s="11">
        <v>379.09970495640277</v>
      </c>
      <c r="U24" s="11">
        <v>391.6507177033493</v>
      </c>
      <c r="V24" s="12"/>
      <c r="W24" s="12"/>
      <c r="X24" s="12"/>
      <c r="Y24" s="11">
        <v>365.66491003180931</v>
      </c>
      <c r="Z24" s="43">
        <v>344.7856491334752</v>
      </c>
      <c r="AA24" s="11">
        <v>359.46712767206952</v>
      </c>
      <c r="AB24" s="12"/>
      <c r="AC24" s="11">
        <v>369.74189848462481</v>
      </c>
      <c r="AD24" s="11">
        <v>375.59442777499953</v>
      </c>
      <c r="AE24" s="12"/>
      <c r="AF24" s="11">
        <v>388.2636809537978</v>
      </c>
      <c r="AG24" s="12"/>
      <c r="AH24" s="11">
        <v>407.6425718483639</v>
      </c>
      <c r="AI24" s="11">
        <v>363.13721830406928</v>
      </c>
      <c r="AJ24" s="11">
        <v>391.24770139676798</v>
      </c>
      <c r="AK24" s="12"/>
      <c r="AL24" s="11">
        <v>392.90632852620911</v>
      </c>
      <c r="AM24" s="43">
        <v>340.38127824134654</v>
      </c>
      <c r="AN24" s="12"/>
      <c r="AO24" s="12"/>
      <c r="AP24" s="12"/>
      <c r="AQ24" s="12"/>
      <c r="AR24" s="12"/>
      <c r="AS24" s="12"/>
      <c r="AT24" s="12"/>
      <c r="AU24" s="11">
        <v>399.74404336206578</v>
      </c>
      <c r="AV24" s="13"/>
    </row>
    <row r="25" spans="1:48" ht="13.5" customHeight="1" x14ac:dyDescent="0.3">
      <c r="A25" s="9">
        <v>23</v>
      </c>
      <c r="B25" s="45">
        <v>140</v>
      </c>
      <c r="C25" s="50" t="s">
        <v>64</v>
      </c>
      <c r="D25" s="2" t="s">
        <v>12</v>
      </c>
      <c r="E25" s="38">
        <f t="shared" si="0"/>
        <v>19</v>
      </c>
      <c r="F25" s="55">
        <f t="shared" si="1"/>
        <v>378.63184438146232</v>
      </c>
      <c r="G25" s="3">
        <v>5679.4776657219345</v>
      </c>
      <c r="H25" s="4">
        <f t="shared" si="2"/>
        <v>6910.4080044409529</v>
      </c>
      <c r="I25" s="43">
        <v>297.11559682868449</v>
      </c>
      <c r="J25" s="43">
        <v>328.10184886941965</v>
      </c>
      <c r="K25" s="11">
        <v>374.89443452361786</v>
      </c>
      <c r="L25" s="11">
        <v>413.02633844555146</v>
      </c>
      <c r="M25" s="11">
        <v>390.54025922801327</v>
      </c>
      <c r="N25" s="11">
        <v>388.82314901502787</v>
      </c>
      <c r="O25" s="12"/>
      <c r="P25" s="12"/>
      <c r="Q25" s="12"/>
      <c r="R25" s="12"/>
      <c r="S25" s="11">
        <v>380.19847289961012</v>
      </c>
      <c r="T25" s="11">
        <v>373.88616921327196</v>
      </c>
      <c r="U25" s="11">
        <v>354.28607403676654</v>
      </c>
      <c r="V25" s="12"/>
      <c r="W25" s="11">
        <v>382.30276632703328</v>
      </c>
      <c r="X25" s="43">
        <v>306.1459934270456</v>
      </c>
      <c r="Y25" s="11">
        <v>364.93315085798486</v>
      </c>
      <c r="Z25" s="12"/>
      <c r="AA25" s="12"/>
      <c r="AB25" s="12"/>
      <c r="AC25" s="12"/>
      <c r="AD25" s="12"/>
      <c r="AE25" s="11">
        <v>384.4864525623268</v>
      </c>
      <c r="AF25" s="11">
        <v>379.67529826649229</v>
      </c>
      <c r="AG25" s="11">
        <v>376.43480006633899</v>
      </c>
      <c r="AH25" s="11">
        <v>389.833219246</v>
      </c>
      <c r="AI25" s="12"/>
      <c r="AJ25" s="11">
        <v>357.09590694918802</v>
      </c>
      <c r="AK25" s="12"/>
      <c r="AL25" s="12"/>
      <c r="AM25" s="11">
        <v>369.0611740847113</v>
      </c>
      <c r="AN25" s="12"/>
      <c r="AO25" s="12"/>
      <c r="AP25" s="12"/>
      <c r="AQ25" s="12"/>
      <c r="AR25" s="12"/>
      <c r="AS25" s="12"/>
      <c r="AT25" s="12"/>
      <c r="AU25" s="12"/>
      <c r="AV25" s="59">
        <v>299.56689959386824</v>
      </c>
    </row>
    <row r="26" spans="1:48" ht="13.5" customHeight="1" x14ac:dyDescent="0.3">
      <c r="A26" s="9">
        <v>24</v>
      </c>
      <c r="B26" s="45">
        <v>147</v>
      </c>
      <c r="C26" s="51" t="s">
        <v>23</v>
      </c>
      <c r="D26" s="2" t="s">
        <v>24</v>
      </c>
      <c r="E26" s="38">
        <f t="shared" si="0"/>
        <v>28</v>
      </c>
      <c r="F26" s="55">
        <f t="shared" si="1"/>
        <v>362.67129619573291</v>
      </c>
      <c r="G26" s="3">
        <v>5440.0694429359937</v>
      </c>
      <c r="H26" s="4">
        <f t="shared" si="2"/>
        <v>9589.6696974978295</v>
      </c>
      <c r="I26" s="11">
        <v>355.60724128369247</v>
      </c>
      <c r="J26" s="43">
        <v>336.69071700057975</v>
      </c>
      <c r="K26" s="11">
        <v>351.76028417259226</v>
      </c>
      <c r="L26" s="11">
        <v>379.08753402187676</v>
      </c>
      <c r="M26" s="43">
        <v>302.18798961334926</v>
      </c>
      <c r="N26" s="11">
        <v>366.64511085158347</v>
      </c>
      <c r="O26" s="11">
        <v>353.81873414798702</v>
      </c>
      <c r="P26" s="12"/>
      <c r="Q26" s="12"/>
      <c r="R26" s="43">
        <v>215.77247930934857</v>
      </c>
      <c r="S26" s="11">
        <v>387.79322709662858</v>
      </c>
      <c r="T26" s="12"/>
      <c r="U26" s="11">
        <v>360.87887182069994</v>
      </c>
      <c r="V26" s="43">
        <v>327.61321785712039</v>
      </c>
      <c r="W26" s="43">
        <v>341.72766528681586</v>
      </c>
      <c r="X26" s="12"/>
      <c r="Y26" s="12"/>
      <c r="Z26" s="11">
        <v>356.34066416675114</v>
      </c>
      <c r="AA26" s="12"/>
      <c r="AB26" s="11">
        <v>358.38233472504555</v>
      </c>
      <c r="AC26" s="12"/>
      <c r="AD26" s="43">
        <v>301.82229445648341</v>
      </c>
      <c r="AE26" s="11">
        <v>367.63763850415512</v>
      </c>
      <c r="AF26" s="11">
        <v>353.09675816872164</v>
      </c>
      <c r="AG26" s="12"/>
      <c r="AH26" s="11">
        <v>379.35637684219046</v>
      </c>
      <c r="AI26" s="43">
        <v>338.14325477770217</v>
      </c>
      <c r="AJ26" s="12"/>
      <c r="AK26" s="43">
        <v>338.90241343657488</v>
      </c>
      <c r="AL26" s="43">
        <v>338.42802751051192</v>
      </c>
      <c r="AM26" s="11">
        <v>356.04348294047998</v>
      </c>
      <c r="AN26" s="43">
        <v>325.85093495823878</v>
      </c>
      <c r="AO26" s="11">
        <v>367.67045524891978</v>
      </c>
      <c r="AP26" s="43">
        <v>336.60334035685923</v>
      </c>
      <c r="AQ26" s="43">
        <v>344.14554459472276</v>
      </c>
      <c r="AR26" s="12"/>
      <c r="AS26" s="12"/>
      <c r="AT26" s="12"/>
      <c r="AU26" s="11">
        <v>345.95072894466875</v>
      </c>
      <c r="AV26" s="59">
        <v>301.71237540352831</v>
      </c>
    </row>
    <row r="27" spans="1:48" ht="13.5" customHeight="1" x14ac:dyDescent="0.3">
      <c r="A27" s="9">
        <v>25</v>
      </c>
      <c r="B27" s="45">
        <v>102</v>
      </c>
      <c r="C27" s="51" t="s">
        <v>54</v>
      </c>
      <c r="D27" s="2" t="s">
        <v>14</v>
      </c>
      <c r="E27" s="38">
        <f t="shared" si="0"/>
        <v>15</v>
      </c>
      <c r="F27" s="55">
        <f t="shared" si="1"/>
        <v>325.68520322932079</v>
      </c>
      <c r="G27" s="3">
        <v>4885.2780484398118</v>
      </c>
      <c r="H27" s="4">
        <f t="shared" si="2"/>
        <v>4885.2780484398118</v>
      </c>
      <c r="I27" s="11">
        <v>285.43537680593533</v>
      </c>
      <c r="J27" s="11">
        <v>327.43992784899831</v>
      </c>
      <c r="K27" s="11">
        <v>315.34905909732663</v>
      </c>
      <c r="L27" s="12"/>
      <c r="M27" s="11">
        <v>350.70833013772176</v>
      </c>
      <c r="N27" s="11">
        <v>347.53250263013115</v>
      </c>
      <c r="O27" s="12"/>
      <c r="P27" s="11">
        <v>320.37556243923405</v>
      </c>
      <c r="Q27" s="12"/>
      <c r="R27" s="12"/>
      <c r="S27" s="11">
        <v>346.6662069484322</v>
      </c>
      <c r="T27" s="11">
        <v>324.93695297433612</v>
      </c>
      <c r="U27" s="11">
        <v>323.02442709644913</v>
      </c>
      <c r="V27" s="12"/>
      <c r="W27" s="12"/>
      <c r="X27" s="12"/>
      <c r="Y27" s="11">
        <v>303.43132094400016</v>
      </c>
      <c r="Z27" s="11">
        <v>276.92713084017441</v>
      </c>
      <c r="AA27" s="12"/>
      <c r="AB27" s="12"/>
      <c r="AC27" s="12"/>
      <c r="AD27" s="12"/>
      <c r="AE27" s="11">
        <v>329.90824099723</v>
      </c>
      <c r="AF27" s="11">
        <v>331.67015588194363</v>
      </c>
      <c r="AG27" s="12"/>
      <c r="AH27" s="11">
        <v>322.92899502920409</v>
      </c>
      <c r="AI27" s="12"/>
      <c r="AJ27" s="12"/>
      <c r="AK27" s="12"/>
      <c r="AL27" s="12"/>
      <c r="AM27" s="12"/>
      <c r="AN27" s="12"/>
      <c r="AO27" s="12"/>
      <c r="AP27" s="11">
        <v>378.94385876869455</v>
      </c>
      <c r="AQ27" s="12"/>
      <c r="AR27" s="12"/>
      <c r="AS27" s="12"/>
      <c r="AT27" s="12"/>
      <c r="AU27" s="12"/>
      <c r="AV27" s="13"/>
    </row>
    <row r="28" spans="1:48" ht="13.5" customHeight="1" x14ac:dyDescent="0.3">
      <c r="A28" s="9">
        <v>26</v>
      </c>
      <c r="B28" s="45">
        <v>153</v>
      </c>
      <c r="C28" s="51" t="s">
        <v>65</v>
      </c>
      <c r="D28" s="2" t="s">
        <v>12</v>
      </c>
      <c r="E28" s="38">
        <f t="shared" si="0"/>
        <v>10</v>
      </c>
      <c r="F28" s="55">
        <f t="shared" si="1"/>
        <v>463.88668134108838</v>
      </c>
      <c r="G28" s="3">
        <v>4638.8668134108839</v>
      </c>
      <c r="H28" s="4">
        <f t="shared" si="2"/>
        <v>4638.8668134108839</v>
      </c>
      <c r="I28" s="11">
        <v>470.15715102230217</v>
      </c>
      <c r="J28" s="11">
        <v>463.35115634864394</v>
      </c>
      <c r="K28" s="11">
        <v>471.75787738717668</v>
      </c>
      <c r="L28" s="11">
        <v>493.48260164271676</v>
      </c>
      <c r="M28" s="12"/>
      <c r="N28" s="11">
        <v>472.56459505631858</v>
      </c>
      <c r="O28" s="12"/>
      <c r="P28" s="12"/>
      <c r="Q28" s="11">
        <v>500</v>
      </c>
      <c r="R28" s="12"/>
      <c r="S28" s="12"/>
      <c r="T28" s="12"/>
      <c r="U28" s="12"/>
      <c r="V28" s="12"/>
      <c r="W28" s="12"/>
      <c r="X28" s="12"/>
      <c r="Y28" s="11">
        <v>419.46417476349416</v>
      </c>
      <c r="Z28" s="12"/>
      <c r="AA28" s="12"/>
      <c r="AB28" s="11">
        <v>447.15864792591117</v>
      </c>
      <c r="AC28" s="12"/>
      <c r="AD28" s="12"/>
      <c r="AE28" s="12"/>
      <c r="AF28" s="11">
        <v>436.89797388956981</v>
      </c>
      <c r="AG28" s="12"/>
      <c r="AH28" s="11">
        <v>464.03263537475027</v>
      </c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</row>
    <row r="29" spans="1:48" ht="13.5" customHeight="1" x14ac:dyDescent="0.3">
      <c r="A29" s="9">
        <v>27</v>
      </c>
      <c r="B29" s="45">
        <v>114</v>
      </c>
      <c r="C29" s="50" t="s">
        <v>21</v>
      </c>
      <c r="D29" s="2" t="s">
        <v>22</v>
      </c>
      <c r="E29" s="38">
        <f t="shared" si="0"/>
        <v>38</v>
      </c>
      <c r="F29" s="55">
        <f t="shared" si="1"/>
        <v>302.14800706925729</v>
      </c>
      <c r="G29" s="3">
        <v>4532.2201060388597</v>
      </c>
      <c r="H29" s="4">
        <f t="shared" si="2"/>
        <v>9853.994093609901</v>
      </c>
      <c r="I29" s="11">
        <v>320.65712555670621</v>
      </c>
      <c r="J29" s="43">
        <v>229.76550924434707</v>
      </c>
      <c r="K29" s="43">
        <v>215.72533421009098</v>
      </c>
      <c r="L29" s="11">
        <v>278.80871322540975</v>
      </c>
      <c r="M29" s="11">
        <v>310.99874732025137</v>
      </c>
      <c r="N29" s="11">
        <v>313.74134952271561</v>
      </c>
      <c r="O29" s="11">
        <v>315.10356347840514</v>
      </c>
      <c r="P29" s="11">
        <v>278.87376489474752</v>
      </c>
      <c r="Q29" s="11">
        <v>317.74962322179067</v>
      </c>
      <c r="R29" s="43">
        <v>179.5294257600732</v>
      </c>
      <c r="S29" s="11">
        <v>318.52674933236369</v>
      </c>
      <c r="T29" s="43">
        <v>260.68997346255912</v>
      </c>
      <c r="U29" s="11">
        <v>315.19264668849132</v>
      </c>
      <c r="V29" s="43">
        <v>226.41992154187278</v>
      </c>
      <c r="W29" s="11">
        <v>335.50076482331281</v>
      </c>
      <c r="X29" s="43">
        <v>249.79768836383744</v>
      </c>
      <c r="Y29" s="43">
        <v>243.057576752145</v>
      </c>
      <c r="Z29" s="43">
        <v>267.66798418972326</v>
      </c>
      <c r="AA29" s="43">
        <v>166.22254521963839</v>
      </c>
      <c r="AB29" s="11">
        <v>278.22407298110602</v>
      </c>
      <c r="AC29" s="43">
        <v>222.45786608332901</v>
      </c>
      <c r="AD29" s="11">
        <v>298.24762460410068</v>
      </c>
      <c r="AE29" s="11">
        <v>280.34323060941824</v>
      </c>
      <c r="AF29" s="43">
        <v>228.24653967196832</v>
      </c>
      <c r="AG29" s="43">
        <v>246.39426923759561</v>
      </c>
      <c r="AH29" s="43">
        <v>223.78390366337635</v>
      </c>
      <c r="AI29" s="43">
        <v>250.37218748472355</v>
      </c>
      <c r="AJ29" s="43">
        <v>229.56632553252101</v>
      </c>
      <c r="AK29" s="43">
        <v>231.07764101552914</v>
      </c>
      <c r="AL29" s="43">
        <v>244.98451827847009</v>
      </c>
      <c r="AM29" s="43">
        <v>268.9435352453894</v>
      </c>
      <c r="AN29" s="43">
        <v>223.45410826023976</v>
      </c>
      <c r="AO29" s="43">
        <v>264.92063786848917</v>
      </c>
      <c r="AP29" s="11">
        <v>287.95425198302905</v>
      </c>
      <c r="AQ29" s="43">
        <v>218.5563935596698</v>
      </c>
      <c r="AR29" s="11">
        <v>282.29787779701223</v>
      </c>
      <c r="AS29" s="12"/>
      <c r="AT29" s="43">
        <v>234.09488391941989</v>
      </c>
      <c r="AU29" s="43">
        <v>196.04521900603504</v>
      </c>
      <c r="AV29" s="13"/>
    </row>
    <row r="30" spans="1:48" ht="13.5" customHeight="1" x14ac:dyDescent="0.3">
      <c r="A30" s="9">
        <v>28</v>
      </c>
      <c r="B30" s="45">
        <v>161</v>
      </c>
      <c r="C30" s="51" t="s">
        <v>84</v>
      </c>
      <c r="D30" s="2" t="s">
        <v>44</v>
      </c>
      <c r="E30" s="38">
        <f t="shared" si="0"/>
        <v>17</v>
      </c>
      <c r="F30" s="55">
        <f t="shared" si="1"/>
        <v>271.49467288786411</v>
      </c>
      <c r="G30" s="3">
        <v>4072.4200933179613</v>
      </c>
      <c r="H30" s="4">
        <f t="shared" si="2"/>
        <v>4518.3884510013595</v>
      </c>
      <c r="I30" s="12"/>
      <c r="J30" s="12"/>
      <c r="K30" s="11">
        <v>233.21374618298876</v>
      </c>
      <c r="L30" s="11">
        <v>296.61941112322813</v>
      </c>
      <c r="M30" s="12"/>
      <c r="N30" s="11">
        <v>292.66458830001829</v>
      </c>
      <c r="O30" s="12"/>
      <c r="P30" s="12"/>
      <c r="Q30" s="12"/>
      <c r="R30" s="12"/>
      <c r="S30" s="11">
        <v>298.00986409057293</v>
      </c>
      <c r="T30" s="11">
        <v>267.42158268638025</v>
      </c>
      <c r="U30" s="12"/>
      <c r="V30" s="12"/>
      <c r="W30" s="12"/>
      <c r="X30" s="43">
        <v>231.47627971305872</v>
      </c>
      <c r="Y30" s="12"/>
      <c r="Z30" s="43">
        <v>214.49207797033898</v>
      </c>
      <c r="AA30" s="12"/>
      <c r="AB30" s="12"/>
      <c r="AC30" s="11">
        <v>249.49243900927934</v>
      </c>
      <c r="AD30" s="12"/>
      <c r="AE30" s="12"/>
      <c r="AF30" s="11">
        <v>266.32857216943671</v>
      </c>
      <c r="AG30" s="11">
        <v>238.71799795745574</v>
      </c>
      <c r="AH30" s="11">
        <v>309.20546169117949</v>
      </c>
      <c r="AI30" s="12"/>
      <c r="AJ30" s="11">
        <v>248.13149407812699</v>
      </c>
      <c r="AK30" s="11">
        <v>232.21079587539214</v>
      </c>
      <c r="AL30" s="12"/>
      <c r="AM30" s="11">
        <v>286.88156997811495</v>
      </c>
      <c r="AN30" s="12"/>
      <c r="AO30" s="11">
        <v>273.59738884968249</v>
      </c>
      <c r="AP30" s="12"/>
      <c r="AQ30" s="12"/>
      <c r="AR30" s="11">
        <v>292.84477784189266</v>
      </c>
      <c r="AS30" s="12"/>
      <c r="AT30" s="12"/>
      <c r="AU30" s="11">
        <v>287.08040348421275</v>
      </c>
      <c r="AV30" s="13"/>
    </row>
    <row r="31" spans="1:48" ht="13.5" customHeight="1" x14ac:dyDescent="0.3">
      <c r="A31" s="9">
        <v>29</v>
      </c>
      <c r="B31" s="45">
        <v>174</v>
      </c>
      <c r="C31" s="50" t="s">
        <v>95</v>
      </c>
      <c r="D31" s="2" t="s">
        <v>35</v>
      </c>
      <c r="E31" s="38">
        <f t="shared" si="0"/>
        <v>9</v>
      </c>
      <c r="F31" s="55">
        <f t="shared" si="1"/>
        <v>451.07787767437253</v>
      </c>
      <c r="G31" s="3">
        <v>4059.700899069353</v>
      </c>
      <c r="H31" s="4">
        <f t="shared" si="2"/>
        <v>4059.700899069353</v>
      </c>
      <c r="I31" s="12"/>
      <c r="J31" s="12"/>
      <c r="K31" s="12"/>
      <c r="L31" s="11">
        <v>476.6702815697339</v>
      </c>
      <c r="M31" s="12"/>
      <c r="N31" s="11">
        <v>471.75383902632063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1">
        <v>435.78160696787654</v>
      </c>
      <c r="AG31" s="12"/>
      <c r="AH31" s="12"/>
      <c r="AI31" s="12"/>
      <c r="AJ31" s="12"/>
      <c r="AK31" s="11">
        <v>415.18465431508912</v>
      </c>
      <c r="AL31" s="11">
        <v>443.31211589801819</v>
      </c>
      <c r="AM31" s="11">
        <v>465.39001146176179</v>
      </c>
      <c r="AN31" s="11">
        <v>404.20549043182052</v>
      </c>
      <c r="AO31" s="12"/>
      <c r="AP31" s="11">
        <v>485.79769724593007</v>
      </c>
      <c r="AQ31" s="11">
        <v>461.60520215280189</v>
      </c>
      <c r="AR31" s="12"/>
      <c r="AS31" s="12"/>
      <c r="AT31" s="12"/>
      <c r="AU31" s="12"/>
      <c r="AV31" s="13"/>
    </row>
    <row r="32" spans="1:48" ht="13.5" customHeight="1" x14ac:dyDescent="0.3">
      <c r="A32" s="9">
        <v>30</v>
      </c>
      <c r="B32" s="45">
        <v>133</v>
      </c>
      <c r="C32" s="51" t="s">
        <v>56</v>
      </c>
      <c r="D32" s="2" t="s">
        <v>35</v>
      </c>
      <c r="E32" s="38">
        <f t="shared" si="0"/>
        <v>9</v>
      </c>
      <c r="F32" s="55">
        <f t="shared" si="1"/>
        <v>373.8464826477491</v>
      </c>
      <c r="G32" s="3">
        <v>3364.6183438297421</v>
      </c>
      <c r="H32" s="4">
        <f t="shared" si="2"/>
        <v>3364.6183438297421</v>
      </c>
      <c r="I32" s="11">
        <v>392.28901753730702</v>
      </c>
      <c r="J32" s="11">
        <v>407.8947368421052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1">
        <v>350.16447368421052</v>
      </c>
      <c r="AF32" s="11">
        <v>357.75875010576829</v>
      </c>
      <c r="AG32" s="12"/>
      <c r="AH32" s="11">
        <v>369.51501154734399</v>
      </c>
      <c r="AI32" s="11">
        <v>344.43451944485173</v>
      </c>
      <c r="AJ32" s="12"/>
      <c r="AK32" s="12"/>
      <c r="AL32" s="12"/>
      <c r="AM32" s="12"/>
      <c r="AN32" s="11">
        <v>362.20181982129679</v>
      </c>
      <c r="AO32" s="11">
        <v>384.43895553987295</v>
      </c>
      <c r="AP32" s="12"/>
      <c r="AQ32" s="12"/>
      <c r="AR32" s="12"/>
      <c r="AS32" s="12"/>
      <c r="AT32" s="12"/>
      <c r="AU32" s="12"/>
      <c r="AV32" s="58">
        <v>395.92105930698597</v>
      </c>
    </row>
    <row r="33" spans="1:48" ht="13.5" customHeight="1" x14ac:dyDescent="0.3">
      <c r="A33" s="9">
        <v>31</v>
      </c>
      <c r="B33" s="46">
        <v>110</v>
      </c>
      <c r="C33" s="50" t="s">
        <v>85</v>
      </c>
      <c r="D33" s="2" t="s">
        <v>86</v>
      </c>
      <c r="E33" s="38">
        <f t="shared" si="0"/>
        <v>17</v>
      </c>
      <c r="F33" s="55">
        <f t="shared" si="1"/>
        <v>223.28994342861881</v>
      </c>
      <c r="G33" s="3">
        <v>3349.3491514292823</v>
      </c>
      <c r="H33" s="4">
        <f t="shared" si="2"/>
        <v>3662.2161859084081</v>
      </c>
      <c r="I33" s="12"/>
      <c r="J33" s="12"/>
      <c r="K33" s="43">
        <v>146.05749208661859</v>
      </c>
      <c r="L33" s="11">
        <v>190.32162567930493</v>
      </c>
      <c r="M33" s="12"/>
      <c r="N33" s="11">
        <v>206.79394249423285</v>
      </c>
      <c r="O33" s="11">
        <v>186.51600264094986</v>
      </c>
      <c r="P33" s="11">
        <v>211.22136929929684</v>
      </c>
      <c r="Q33" s="12" t="s">
        <v>81</v>
      </c>
      <c r="R33" s="12" t="s">
        <v>81</v>
      </c>
      <c r="S33" s="11">
        <v>228.23364761343544</v>
      </c>
      <c r="T33" s="11">
        <v>258.33456954952271</v>
      </c>
      <c r="U33" s="11">
        <v>225.23923444976049</v>
      </c>
      <c r="V33" s="12"/>
      <c r="W33" s="12"/>
      <c r="X33" s="12"/>
      <c r="Y33" s="11">
        <v>180.11493469900836</v>
      </c>
      <c r="Z33" s="11">
        <v>218.46153846153845</v>
      </c>
      <c r="AA33" s="12"/>
      <c r="AB33" s="11">
        <v>186.24445318818709</v>
      </c>
      <c r="AC33" s="12"/>
      <c r="AD33" s="12"/>
      <c r="AE33" s="11">
        <v>261.6311028393352</v>
      </c>
      <c r="AF33" s="11">
        <v>234.08358285544284</v>
      </c>
      <c r="AG33" s="11">
        <v>235.09335474804243</v>
      </c>
      <c r="AH33" s="43">
        <v>166.80954239250741</v>
      </c>
      <c r="AI33" s="12"/>
      <c r="AJ33" s="12"/>
      <c r="AK33" s="12"/>
      <c r="AL33" s="12"/>
      <c r="AM33" s="12"/>
      <c r="AN33" s="12"/>
      <c r="AO33" s="11">
        <v>192.77662221892069</v>
      </c>
      <c r="AP33" s="11">
        <v>334.28317069230434</v>
      </c>
      <c r="AQ33" s="12"/>
      <c r="AR33" s="12"/>
      <c r="AS33" s="12"/>
      <c r="AT33" s="12"/>
      <c r="AU33" s="12"/>
      <c r="AV33" s="13"/>
    </row>
    <row r="34" spans="1:48" ht="13.5" customHeight="1" x14ac:dyDescent="0.3">
      <c r="A34" s="9">
        <v>32</v>
      </c>
      <c r="B34" s="45">
        <v>145</v>
      </c>
      <c r="C34" s="50" t="s">
        <v>106</v>
      </c>
      <c r="D34" s="2" t="s">
        <v>14</v>
      </c>
      <c r="E34" s="38">
        <f t="shared" si="0"/>
        <v>8</v>
      </c>
      <c r="F34" s="55">
        <f t="shared" si="1"/>
        <v>400.23164136871367</v>
      </c>
      <c r="G34" s="3">
        <v>3201.8531309497093</v>
      </c>
      <c r="H34" s="4">
        <f t="shared" si="2"/>
        <v>3201.8531309497098</v>
      </c>
      <c r="I34" s="12"/>
      <c r="J34" s="12"/>
      <c r="K34" s="12"/>
      <c r="L34" s="12"/>
      <c r="M34" s="12"/>
      <c r="N34" s="11">
        <v>450.18579825687459</v>
      </c>
      <c r="O34" s="12"/>
      <c r="P34" s="12"/>
      <c r="Q34" s="12"/>
      <c r="R34" s="12"/>
      <c r="S34" s="12"/>
      <c r="T34" s="11">
        <v>458.72026900064293</v>
      </c>
      <c r="U34" s="12"/>
      <c r="V34" s="11">
        <v>410.95997498436543</v>
      </c>
      <c r="W34" s="12"/>
      <c r="X34" s="11">
        <v>368.60912589334816</v>
      </c>
      <c r="Y34" s="12"/>
      <c r="Z34" s="12"/>
      <c r="AA34" s="12"/>
      <c r="AB34" s="12"/>
      <c r="AC34" s="11">
        <v>388.21505335347695</v>
      </c>
      <c r="AD34" s="12"/>
      <c r="AE34" s="12"/>
      <c r="AF34" s="11">
        <v>403.18860596068976</v>
      </c>
      <c r="AG34" s="12"/>
      <c r="AH34" s="12"/>
      <c r="AI34" s="12"/>
      <c r="AJ34" s="12"/>
      <c r="AK34" s="12"/>
      <c r="AL34" s="12"/>
      <c r="AM34" s="12"/>
      <c r="AN34" s="11">
        <v>307.45689537393787</v>
      </c>
      <c r="AO34" s="12"/>
      <c r="AP34" s="12"/>
      <c r="AQ34" s="12"/>
      <c r="AR34" s="12"/>
      <c r="AS34" s="12"/>
      <c r="AT34" s="12"/>
      <c r="AU34" s="12"/>
      <c r="AV34" s="58">
        <v>414.51740812637343</v>
      </c>
    </row>
    <row r="35" spans="1:48" ht="13.5" customHeight="1" x14ac:dyDescent="0.3">
      <c r="A35" s="9">
        <v>33</v>
      </c>
      <c r="B35" s="45">
        <v>158</v>
      </c>
      <c r="C35" s="50" t="s">
        <v>20</v>
      </c>
      <c r="D35" s="2" t="s">
        <v>9</v>
      </c>
      <c r="E35" s="38">
        <f t="shared" si="0"/>
        <v>26</v>
      </c>
      <c r="F35" s="55">
        <f t="shared" si="1"/>
        <v>211.23353193861837</v>
      </c>
      <c r="G35" s="3">
        <v>3168.5029790792755</v>
      </c>
      <c r="H35" s="4">
        <f t="shared" si="2"/>
        <v>4717.1401238363969</v>
      </c>
      <c r="I35" s="11">
        <v>221.32998319270666</v>
      </c>
      <c r="J35" s="11">
        <v>236.39438252915033</v>
      </c>
      <c r="K35" s="11">
        <v>208.14610906605992</v>
      </c>
      <c r="L35" s="11">
        <v>229.81116914423467</v>
      </c>
      <c r="M35" s="11">
        <v>236.4880411083476</v>
      </c>
      <c r="N35" s="11">
        <v>196.98669008850732</v>
      </c>
      <c r="O35" s="11">
        <v>194.94755982725599</v>
      </c>
      <c r="P35" s="11">
        <v>242.67415831957862</v>
      </c>
      <c r="Q35" s="11">
        <v>222.58249298518615</v>
      </c>
      <c r="R35" s="12"/>
      <c r="S35" s="11">
        <v>217.19649193194505</v>
      </c>
      <c r="T35" s="11">
        <v>188.29056025317709</v>
      </c>
      <c r="U35" s="43">
        <v>160.55149836313262</v>
      </c>
      <c r="V35" s="43">
        <v>168.45755870146104</v>
      </c>
      <c r="W35" s="12"/>
      <c r="X35" s="12"/>
      <c r="Y35" s="12"/>
      <c r="Z35" s="11">
        <v>188.32471875950137</v>
      </c>
      <c r="AA35" s="12"/>
      <c r="AB35" s="11">
        <v>187.13248956215728</v>
      </c>
      <c r="AC35" s="43">
        <v>159.14062537233053</v>
      </c>
      <c r="AD35" s="12"/>
      <c r="AE35" s="11">
        <v>214.52562326869804</v>
      </c>
      <c r="AF35" s="43">
        <v>161.64392535353886</v>
      </c>
      <c r="AG35" s="12"/>
      <c r="AH35" s="12"/>
      <c r="AI35" s="12"/>
      <c r="AJ35" s="43">
        <v>85.916618691766402</v>
      </c>
      <c r="AK35" s="43">
        <v>112.08942885961528</v>
      </c>
      <c r="AL35" s="11">
        <v>183.67250904276852</v>
      </c>
      <c r="AM35" s="43">
        <v>157.39057038786848</v>
      </c>
      <c r="AN35" s="43">
        <v>97.876875153701235</v>
      </c>
      <c r="AO35" s="12"/>
      <c r="AP35" s="12"/>
      <c r="AQ35" s="12"/>
      <c r="AR35" s="43">
        <v>174.40416863382802</v>
      </c>
      <c r="AS35" s="43">
        <v>166.36999583511306</v>
      </c>
      <c r="AT35" s="12"/>
      <c r="AU35" s="12"/>
      <c r="AV35" s="59">
        <v>104.79587940476733</v>
      </c>
    </row>
    <row r="36" spans="1:48" ht="13.5" customHeight="1" x14ac:dyDescent="0.3">
      <c r="A36" s="9">
        <v>34</v>
      </c>
      <c r="B36" s="45">
        <v>166</v>
      </c>
      <c r="C36" s="50" t="s">
        <v>120</v>
      </c>
      <c r="D36" s="2" t="s">
        <v>18</v>
      </c>
      <c r="E36" s="38">
        <f t="shared" si="0"/>
        <v>5</v>
      </c>
      <c r="F36" s="55">
        <f t="shared" si="1"/>
        <v>549.81386609509923</v>
      </c>
      <c r="G36" s="3">
        <v>2749.0693304754959</v>
      </c>
      <c r="H36" s="4">
        <f t="shared" si="2"/>
        <v>2749.0693304754959</v>
      </c>
      <c r="I36" s="12"/>
      <c r="J36" s="12"/>
      <c r="K36" s="12"/>
      <c r="L36" s="12"/>
      <c r="M36" s="12"/>
      <c r="N36" s="12"/>
      <c r="O36" s="12" t="s">
        <v>81</v>
      </c>
      <c r="P36" s="12"/>
      <c r="Q36" s="12"/>
      <c r="R36" s="12"/>
      <c r="S36" s="12"/>
      <c r="T36" s="11">
        <v>534.74756465410655</v>
      </c>
      <c r="U36" s="12"/>
      <c r="V36" s="12"/>
      <c r="W36" s="12"/>
      <c r="X36" s="12"/>
      <c r="Y36" s="11">
        <v>526.53839723066812</v>
      </c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1">
        <v>559.71494805529323</v>
      </c>
      <c r="AR36" s="12"/>
      <c r="AS36" s="11">
        <v>573.79145322725697</v>
      </c>
      <c r="AT36" s="12"/>
      <c r="AU36" s="11">
        <v>554.27696730817138</v>
      </c>
      <c r="AV36" s="13"/>
    </row>
    <row r="37" spans="1:48" ht="13.5" customHeight="1" x14ac:dyDescent="0.3">
      <c r="A37" s="9">
        <v>35</v>
      </c>
      <c r="B37" s="45">
        <v>141</v>
      </c>
      <c r="C37" s="51" t="s">
        <v>67</v>
      </c>
      <c r="D37" s="2" t="s">
        <v>71</v>
      </c>
      <c r="E37" s="38">
        <f t="shared" si="0"/>
        <v>15</v>
      </c>
      <c r="F37" s="55">
        <f t="shared" si="1"/>
        <v>146.82782351136797</v>
      </c>
      <c r="G37" s="3">
        <v>2202.4173526705194</v>
      </c>
      <c r="H37" s="4">
        <f t="shared" si="2"/>
        <v>2202.4173526705194</v>
      </c>
      <c r="I37" s="11">
        <v>230.16937450837258</v>
      </c>
      <c r="J37" s="11">
        <v>203.87811634349043</v>
      </c>
      <c r="K37" s="11">
        <v>173.96223495812842</v>
      </c>
      <c r="L37" s="11">
        <v>254.08791162317209</v>
      </c>
      <c r="M37" s="11">
        <v>234.65102095225564</v>
      </c>
      <c r="N37" s="11">
        <v>206.65206018898334</v>
      </c>
      <c r="O37" s="11">
        <v>111.72444646484325</v>
      </c>
      <c r="P37" s="12"/>
      <c r="Q37" s="12"/>
      <c r="R37" s="12"/>
      <c r="S37" s="12"/>
      <c r="T37" s="11">
        <v>169.41436318383353</v>
      </c>
      <c r="U37" s="12"/>
      <c r="V37" s="11">
        <v>131.19389643779903</v>
      </c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1">
        <v>100.78897844470043</v>
      </c>
      <c r="AP37" s="11">
        <v>82.921145167000532</v>
      </c>
      <c r="AQ37" s="12"/>
      <c r="AR37" s="11">
        <v>81.460887000413663</v>
      </c>
      <c r="AS37" s="11">
        <v>93.363769726841952</v>
      </c>
      <c r="AT37" s="11">
        <v>17.623558280338443</v>
      </c>
      <c r="AU37" s="11">
        <v>110.52558939034645</v>
      </c>
      <c r="AV37" s="13"/>
    </row>
    <row r="38" spans="1:48" ht="13.5" customHeight="1" x14ac:dyDescent="0.3">
      <c r="A38" s="9">
        <v>36</v>
      </c>
      <c r="B38" s="45">
        <v>165</v>
      </c>
      <c r="C38" s="50" t="s">
        <v>111</v>
      </c>
      <c r="D38" s="2" t="s">
        <v>112</v>
      </c>
      <c r="E38" s="38">
        <f t="shared" si="0"/>
        <v>4</v>
      </c>
      <c r="F38" s="55">
        <f t="shared" si="1"/>
        <v>495.5885825980713</v>
      </c>
      <c r="G38" s="3">
        <v>1982.3543303922852</v>
      </c>
      <c r="H38" s="4">
        <f t="shared" si="2"/>
        <v>1982.3543303922852</v>
      </c>
      <c r="I38" s="12"/>
      <c r="J38" s="12"/>
      <c r="K38" s="12"/>
      <c r="L38" s="12"/>
      <c r="M38" s="12"/>
      <c r="N38" s="12"/>
      <c r="O38" s="11">
        <v>495.79288025889969</v>
      </c>
      <c r="P38" s="12"/>
      <c r="Q38" s="12"/>
      <c r="R38" s="12"/>
      <c r="S38" s="12"/>
      <c r="T38" s="12"/>
      <c r="U38" s="12"/>
      <c r="V38" s="12"/>
      <c r="W38" s="11">
        <v>500</v>
      </c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1">
        <v>492.14396755228296</v>
      </c>
      <c r="AI38" s="12"/>
      <c r="AJ38" s="12"/>
      <c r="AK38" s="12"/>
      <c r="AL38" s="11">
        <v>494.4174825811026</v>
      </c>
      <c r="AM38" s="12"/>
      <c r="AN38" s="12"/>
      <c r="AO38" s="12"/>
      <c r="AP38" s="12"/>
      <c r="AQ38" s="12"/>
      <c r="AR38" s="12"/>
      <c r="AS38" s="12"/>
      <c r="AT38" s="12"/>
      <c r="AU38" s="12"/>
      <c r="AV38" s="13"/>
    </row>
    <row r="39" spans="1:48" ht="13.5" customHeight="1" x14ac:dyDescent="0.3">
      <c r="A39" s="9">
        <v>37</v>
      </c>
      <c r="B39" s="45">
        <v>175</v>
      </c>
      <c r="C39" s="50" t="s">
        <v>104</v>
      </c>
      <c r="D39" s="2" t="s">
        <v>18</v>
      </c>
      <c r="E39" s="38">
        <f t="shared" si="0"/>
        <v>4</v>
      </c>
      <c r="F39" s="55">
        <f t="shared" si="1"/>
        <v>462.90770963078944</v>
      </c>
      <c r="G39" s="3">
        <v>1851.6308385231578</v>
      </c>
      <c r="H39" s="4">
        <f t="shared" si="2"/>
        <v>1851.630838523158</v>
      </c>
      <c r="I39" s="12"/>
      <c r="J39" s="12"/>
      <c r="K39" s="12"/>
      <c r="L39" s="12"/>
      <c r="M39" s="12"/>
      <c r="N39" s="11">
        <v>467.23676971633176</v>
      </c>
      <c r="O39" s="12"/>
      <c r="P39" s="12"/>
      <c r="Q39" s="12"/>
      <c r="R39" s="11">
        <v>439.46263786686598</v>
      </c>
      <c r="S39" s="12"/>
      <c r="T39" s="12"/>
      <c r="U39" s="12"/>
      <c r="V39" s="12"/>
      <c r="W39" s="12"/>
      <c r="X39" s="12" t="s">
        <v>81</v>
      </c>
      <c r="Y39" s="11">
        <v>484.08397994422523</v>
      </c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1">
        <v>460.84745099573502</v>
      </c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3"/>
    </row>
    <row r="40" spans="1:48" ht="13.5" customHeight="1" x14ac:dyDescent="0.3">
      <c r="A40" s="9">
        <v>38</v>
      </c>
      <c r="B40" s="45">
        <v>177</v>
      </c>
      <c r="C40" s="50" t="s">
        <v>67</v>
      </c>
      <c r="D40" s="2" t="s">
        <v>153</v>
      </c>
      <c r="E40" s="38">
        <f t="shared" si="0"/>
        <v>5</v>
      </c>
      <c r="F40" s="55">
        <f t="shared" si="1"/>
        <v>328.01240561220732</v>
      </c>
      <c r="G40" s="3">
        <v>1640.0620280610367</v>
      </c>
      <c r="H40" s="4">
        <f t="shared" si="2"/>
        <v>1640.0620280610367</v>
      </c>
      <c r="I40" s="12"/>
      <c r="J40" s="12"/>
      <c r="K40" s="12"/>
      <c r="L40" s="12"/>
      <c r="M40" s="12"/>
      <c r="N40" s="12" t="s">
        <v>81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1">
        <v>357.25415512465372</v>
      </c>
      <c r="AF40" s="12"/>
      <c r="AG40" s="12"/>
      <c r="AH40" s="11">
        <v>378.38396891706577</v>
      </c>
      <c r="AI40" s="12"/>
      <c r="AJ40" s="12"/>
      <c r="AK40" s="12"/>
      <c r="AL40" s="12"/>
      <c r="AM40" s="12"/>
      <c r="AN40" s="12"/>
      <c r="AO40" s="11">
        <v>274.55149871856793</v>
      </c>
      <c r="AP40" s="11">
        <v>341.75927294475923</v>
      </c>
      <c r="AQ40" s="12"/>
      <c r="AR40" s="12"/>
      <c r="AS40" s="12"/>
      <c r="AT40" s="12"/>
      <c r="AU40" s="11">
        <v>288.11313235599005</v>
      </c>
      <c r="AV40" s="13"/>
    </row>
    <row r="41" spans="1:48" ht="13.5" customHeight="1" x14ac:dyDescent="0.3">
      <c r="A41" s="9">
        <v>39</v>
      </c>
      <c r="B41" s="45">
        <v>113</v>
      </c>
      <c r="C41" s="50" t="s">
        <v>127</v>
      </c>
      <c r="D41" s="2" t="s">
        <v>44</v>
      </c>
      <c r="E41" s="38">
        <f t="shared" si="0"/>
        <v>3</v>
      </c>
      <c r="F41" s="55">
        <f t="shared" si="1"/>
        <v>468.32397210654563</v>
      </c>
      <c r="G41" s="3">
        <v>1404.9719163196369</v>
      </c>
      <c r="H41" s="4">
        <f t="shared" si="2"/>
        <v>1404.9719163196366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1">
        <v>473.57249796274198</v>
      </c>
      <c r="W41" s="12"/>
      <c r="X41" s="12"/>
      <c r="Y41" s="12"/>
      <c r="Z41" s="12"/>
      <c r="AA41" s="12"/>
      <c r="AB41" s="12"/>
      <c r="AC41" s="11">
        <v>462.02268217785775</v>
      </c>
      <c r="AD41" s="12"/>
      <c r="AE41" s="12"/>
      <c r="AF41" s="12"/>
      <c r="AG41" s="12"/>
      <c r="AH41" s="12"/>
      <c r="AI41" s="12"/>
      <c r="AJ41" s="11">
        <v>469.37673617903698</v>
      </c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3"/>
    </row>
    <row r="42" spans="1:48" ht="13.5" customHeight="1" x14ac:dyDescent="0.3">
      <c r="A42" s="9">
        <v>40</v>
      </c>
      <c r="B42" s="45">
        <v>101</v>
      </c>
      <c r="C42" s="51" t="s">
        <v>55</v>
      </c>
      <c r="D42" s="2" t="s">
        <v>14</v>
      </c>
      <c r="E42" s="38">
        <f t="shared" si="0"/>
        <v>3</v>
      </c>
      <c r="F42" s="55">
        <f t="shared" si="1"/>
        <v>372.80003883503758</v>
      </c>
      <c r="G42" s="3">
        <v>1118.4001165051127</v>
      </c>
      <c r="H42" s="4">
        <f t="shared" si="2"/>
        <v>1118.4001165051127</v>
      </c>
      <c r="I42" s="11">
        <v>438.73826460451937</v>
      </c>
      <c r="J42" s="12" t="s">
        <v>73</v>
      </c>
      <c r="K42" s="12"/>
      <c r="L42" s="12"/>
      <c r="M42" s="12"/>
      <c r="N42" s="12"/>
      <c r="O42" s="12"/>
      <c r="P42" s="12"/>
      <c r="Q42" s="12" t="s">
        <v>81</v>
      </c>
      <c r="R42" s="12"/>
      <c r="S42" s="12"/>
      <c r="T42" s="12"/>
      <c r="U42" s="11">
        <v>304.54545454545439</v>
      </c>
      <c r="V42" s="12"/>
      <c r="W42" s="12"/>
      <c r="X42" s="12"/>
      <c r="Y42" s="12"/>
      <c r="Z42" s="12"/>
      <c r="AA42" s="12"/>
      <c r="AB42" s="12"/>
      <c r="AC42" s="12"/>
      <c r="AD42" s="12" t="s">
        <v>81</v>
      </c>
      <c r="AE42" s="12"/>
      <c r="AF42" s="12"/>
      <c r="AG42" s="12"/>
      <c r="AH42" s="12"/>
      <c r="AI42" s="12"/>
      <c r="AJ42" s="11">
        <v>375.11639735513899</v>
      </c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3"/>
    </row>
    <row r="43" spans="1:48" ht="13.5" customHeight="1" x14ac:dyDescent="0.3">
      <c r="A43" s="9">
        <v>41</v>
      </c>
      <c r="B43" s="45">
        <v>122</v>
      </c>
      <c r="C43" s="50" t="s">
        <v>154</v>
      </c>
      <c r="D43" s="2" t="s">
        <v>129</v>
      </c>
      <c r="E43" s="38">
        <f t="shared" si="0"/>
        <v>1</v>
      </c>
      <c r="F43" s="55">
        <f t="shared" si="1"/>
        <v>467.08280771465002</v>
      </c>
      <c r="G43" s="3">
        <v>467.08280771465002</v>
      </c>
      <c r="H43" s="4">
        <f t="shared" si="2"/>
        <v>467.08280771465002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1">
        <v>467.08280771465002</v>
      </c>
      <c r="AQ43" s="12"/>
      <c r="AR43" s="12"/>
      <c r="AS43" s="12"/>
      <c r="AT43" s="12"/>
      <c r="AU43" s="12"/>
      <c r="AV43" s="13"/>
    </row>
    <row r="44" spans="1:48" ht="13.5" customHeight="1" x14ac:dyDescent="0.3">
      <c r="A44" s="9">
        <v>42</v>
      </c>
      <c r="B44" s="45">
        <v>169</v>
      </c>
      <c r="C44" s="50" t="s">
        <v>87</v>
      </c>
      <c r="D44" s="2" t="s">
        <v>88</v>
      </c>
      <c r="E44" s="38">
        <f t="shared" si="0"/>
        <v>15</v>
      </c>
      <c r="F44" s="55">
        <f t="shared" si="1"/>
        <v>30.981371395169578</v>
      </c>
      <c r="G44" s="3">
        <v>464.72057092754369</v>
      </c>
      <c r="H44" s="4">
        <f t="shared" si="2"/>
        <v>464.72057092754369</v>
      </c>
      <c r="I44" s="12"/>
      <c r="J44" s="12"/>
      <c r="K44" s="11">
        <v>63.285562940662089</v>
      </c>
      <c r="L44" s="11">
        <v>0</v>
      </c>
      <c r="M44" s="11">
        <v>0</v>
      </c>
      <c r="N44" s="11">
        <v>41.325393071896769</v>
      </c>
      <c r="O44" s="11">
        <v>0</v>
      </c>
      <c r="P44" s="11">
        <v>98.934191783299866</v>
      </c>
      <c r="Q44" s="11">
        <v>36.500771935843545</v>
      </c>
      <c r="R44" s="12"/>
      <c r="S44" s="11">
        <v>9.7285259343772168</v>
      </c>
      <c r="T44" s="12"/>
      <c r="U44" s="12"/>
      <c r="V44" s="12"/>
      <c r="W44" s="12"/>
      <c r="X44" s="12"/>
      <c r="Y44" s="11">
        <v>0</v>
      </c>
      <c r="Z44" s="11">
        <v>0</v>
      </c>
      <c r="AA44" s="12"/>
      <c r="AB44" s="12"/>
      <c r="AC44" s="12"/>
      <c r="AD44" s="12"/>
      <c r="AE44" s="11">
        <v>66.095697714681364</v>
      </c>
      <c r="AF44" s="11">
        <v>74.552293192345587</v>
      </c>
      <c r="AG44" s="12"/>
      <c r="AH44" s="12"/>
      <c r="AI44" s="12"/>
      <c r="AJ44" s="12"/>
      <c r="AK44" s="12"/>
      <c r="AL44" s="12"/>
      <c r="AM44" s="11">
        <v>0</v>
      </c>
      <c r="AN44" s="12"/>
      <c r="AO44" s="12"/>
      <c r="AP44" s="11">
        <v>74.298134354437252</v>
      </c>
      <c r="AQ44" s="12"/>
      <c r="AR44" s="12"/>
      <c r="AS44" s="12"/>
      <c r="AT44" s="12"/>
      <c r="AU44" s="12"/>
      <c r="AV44" s="58">
        <v>0</v>
      </c>
    </row>
    <row r="45" spans="1:48" ht="13.5" customHeight="1" x14ac:dyDescent="0.3">
      <c r="A45" s="9">
        <v>43</v>
      </c>
      <c r="B45" s="45">
        <v>170</v>
      </c>
      <c r="C45" s="50" t="s">
        <v>128</v>
      </c>
      <c r="D45" s="2" t="s">
        <v>129</v>
      </c>
      <c r="E45" s="38">
        <f t="shared" si="0"/>
        <v>1</v>
      </c>
      <c r="F45" s="55">
        <f t="shared" si="1"/>
        <v>460.31301582363244</v>
      </c>
      <c r="G45" s="3">
        <v>460.31301582363244</v>
      </c>
      <c r="H45" s="4">
        <f t="shared" si="2"/>
        <v>460.31301582363244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1">
        <v>460.31301582363244</v>
      </c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3"/>
    </row>
    <row r="46" spans="1:48" ht="13.5" customHeight="1" x14ac:dyDescent="0.3">
      <c r="A46" s="9">
        <v>44</v>
      </c>
      <c r="B46" s="45">
        <v>120</v>
      </c>
      <c r="C46" s="50" t="s">
        <v>98</v>
      </c>
      <c r="D46" s="2" t="s">
        <v>36</v>
      </c>
      <c r="E46" s="38">
        <f t="shared" si="0"/>
        <v>2</v>
      </c>
      <c r="F46" s="55">
        <f t="shared" si="1"/>
        <v>169.37555502785511</v>
      </c>
      <c r="G46" s="3">
        <v>338.75111005571023</v>
      </c>
      <c r="H46" s="4">
        <f t="shared" si="2"/>
        <v>338.75111005571023</v>
      </c>
      <c r="I46" s="12"/>
      <c r="J46" s="12"/>
      <c r="K46" s="12"/>
      <c r="L46" s="11">
        <v>132.79784434972532</v>
      </c>
      <c r="M46" s="12"/>
      <c r="N46" s="11">
        <v>205.9532657059849</v>
      </c>
      <c r="O46" s="12"/>
      <c r="P46" s="12"/>
      <c r="Q46" s="12"/>
      <c r="R46" s="12"/>
      <c r="S46" s="12" t="s">
        <v>81</v>
      </c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3"/>
    </row>
    <row r="47" spans="1:48" ht="13.5" customHeight="1" x14ac:dyDescent="0.3">
      <c r="A47" s="9">
        <v>45</v>
      </c>
      <c r="B47" s="45">
        <v>129</v>
      </c>
      <c r="C47" s="50" t="s">
        <v>101</v>
      </c>
      <c r="D47" s="2" t="s">
        <v>9</v>
      </c>
      <c r="E47" s="38">
        <f t="shared" si="0"/>
        <v>8</v>
      </c>
      <c r="F47" s="55">
        <f t="shared" si="1"/>
        <v>32.061046884815553</v>
      </c>
      <c r="G47" s="3">
        <v>256.48837507852443</v>
      </c>
      <c r="H47" s="4">
        <f t="shared" si="2"/>
        <v>256.48837507852443</v>
      </c>
      <c r="I47" s="12"/>
      <c r="J47" s="12"/>
      <c r="K47" s="12"/>
      <c r="L47" s="12"/>
      <c r="M47" s="11">
        <v>66.745370015302228</v>
      </c>
      <c r="N47" s="12"/>
      <c r="O47" s="12"/>
      <c r="P47" s="12"/>
      <c r="Q47" s="11">
        <v>159.80297256564506</v>
      </c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1">
        <v>29.940032497577135</v>
      </c>
      <c r="AC47" s="12"/>
      <c r="AD47" s="12"/>
      <c r="AE47" s="12"/>
      <c r="AF47" s="12"/>
      <c r="AG47" s="11">
        <v>0</v>
      </c>
      <c r="AH47" s="12"/>
      <c r="AI47" s="12"/>
      <c r="AJ47" s="12"/>
      <c r="AK47" s="11">
        <v>0</v>
      </c>
      <c r="AL47" s="12"/>
      <c r="AM47" s="12"/>
      <c r="AN47" s="11">
        <v>0</v>
      </c>
      <c r="AO47" s="12"/>
      <c r="AP47" s="11">
        <v>0</v>
      </c>
      <c r="AQ47" s="12"/>
      <c r="AR47" s="12"/>
      <c r="AS47" s="12"/>
      <c r="AT47" s="12"/>
      <c r="AU47" s="12"/>
      <c r="AV47" s="58">
        <v>0</v>
      </c>
    </row>
    <row r="48" spans="1:48" ht="13.5" customHeight="1" x14ac:dyDescent="0.3">
      <c r="A48" s="9">
        <v>46</v>
      </c>
      <c r="B48" s="45">
        <v>108</v>
      </c>
      <c r="C48" s="50" t="s">
        <v>155</v>
      </c>
      <c r="D48" s="2" t="s">
        <v>156</v>
      </c>
      <c r="E48" s="38">
        <f t="shared" si="0"/>
        <v>1</v>
      </c>
      <c r="F48" s="55">
        <f t="shared" si="1"/>
        <v>152.39447238196078</v>
      </c>
      <c r="G48" s="3">
        <v>152.39447238196078</v>
      </c>
      <c r="H48" s="4">
        <f t="shared" si="2"/>
        <v>152.39447238196078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1">
        <v>152.39447238196078</v>
      </c>
      <c r="AQ48" s="12"/>
      <c r="AR48" s="12"/>
      <c r="AS48" s="12"/>
      <c r="AT48" s="12"/>
      <c r="AU48" s="12"/>
      <c r="AV48" s="13"/>
    </row>
    <row r="49" spans="1:48" ht="13.5" customHeight="1" x14ac:dyDescent="0.3">
      <c r="A49" s="9">
        <v>47</v>
      </c>
      <c r="B49" s="45">
        <v>157</v>
      </c>
      <c r="C49" s="50" t="s">
        <v>67</v>
      </c>
      <c r="D49" s="2" t="s">
        <v>70</v>
      </c>
      <c r="E49" s="38">
        <f t="shared" si="0"/>
        <v>1</v>
      </c>
      <c r="F49" s="55">
        <f t="shared" si="1"/>
        <v>0</v>
      </c>
      <c r="G49" s="3">
        <v>0</v>
      </c>
      <c r="H49" s="4">
        <f t="shared" si="2"/>
        <v>0</v>
      </c>
      <c r="I49" s="11">
        <v>0</v>
      </c>
      <c r="J49" s="12" t="s">
        <v>73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3"/>
    </row>
    <row r="50" spans="1:48" x14ac:dyDescent="0.3">
      <c r="A50" s="22" t="s">
        <v>0</v>
      </c>
      <c r="B50" s="47" t="s">
        <v>1</v>
      </c>
      <c r="C50" s="22" t="s">
        <v>2</v>
      </c>
      <c r="D50" s="23" t="s">
        <v>3</v>
      </c>
      <c r="E50" s="39" t="s">
        <v>4</v>
      </c>
      <c r="F50" s="24" t="s">
        <v>5</v>
      </c>
      <c r="G50" s="23" t="s">
        <v>6</v>
      </c>
      <c r="H50" s="23" t="s">
        <v>7</v>
      </c>
      <c r="I50" s="25">
        <v>1</v>
      </c>
      <c r="J50" s="25">
        <v>2</v>
      </c>
      <c r="K50" s="25">
        <v>3</v>
      </c>
      <c r="L50" s="35">
        <v>4</v>
      </c>
      <c r="M50" s="25">
        <v>5</v>
      </c>
      <c r="N50" s="25">
        <v>6</v>
      </c>
      <c r="O50" s="25">
        <v>7</v>
      </c>
      <c r="P50" s="25">
        <v>8</v>
      </c>
      <c r="Q50" s="25">
        <v>9</v>
      </c>
      <c r="R50" s="25">
        <v>10</v>
      </c>
      <c r="S50" s="25">
        <v>11</v>
      </c>
      <c r="T50" s="25">
        <v>12</v>
      </c>
      <c r="U50" s="25">
        <v>13</v>
      </c>
      <c r="V50" s="25">
        <v>14</v>
      </c>
      <c r="W50" s="25">
        <v>15</v>
      </c>
      <c r="X50" s="25">
        <v>16</v>
      </c>
      <c r="Y50" s="25">
        <v>17</v>
      </c>
      <c r="Z50" s="25">
        <v>18</v>
      </c>
      <c r="AA50" s="25">
        <v>19</v>
      </c>
      <c r="AB50" s="25">
        <v>20</v>
      </c>
      <c r="AC50" s="25">
        <v>21</v>
      </c>
      <c r="AD50" s="25">
        <v>22</v>
      </c>
      <c r="AE50" s="25">
        <v>23</v>
      </c>
      <c r="AF50" s="25">
        <v>24</v>
      </c>
      <c r="AG50" s="25">
        <v>25</v>
      </c>
      <c r="AH50" s="25">
        <v>26</v>
      </c>
      <c r="AI50" s="25">
        <v>27</v>
      </c>
      <c r="AJ50" s="25">
        <v>28</v>
      </c>
      <c r="AK50" s="25">
        <v>29</v>
      </c>
      <c r="AL50" s="25">
        <v>30</v>
      </c>
      <c r="AM50" s="25">
        <v>31</v>
      </c>
      <c r="AN50" s="25">
        <v>32</v>
      </c>
      <c r="AO50" s="25">
        <v>33</v>
      </c>
      <c r="AP50" s="25">
        <v>34</v>
      </c>
      <c r="AQ50" s="25">
        <v>35</v>
      </c>
      <c r="AR50" s="25">
        <v>36</v>
      </c>
      <c r="AS50" s="25">
        <v>37</v>
      </c>
      <c r="AT50" s="25">
        <v>38</v>
      </c>
      <c r="AU50" s="25">
        <v>39</v>
      </c>
      <c r="AV50" s="26">
        <v>40</v>
      </c>
    </row>
    <row r="51" spans="1:48" ht="13.5" customHeight="1" x14ac:dyDescent="0.3">
      <c r="A51" s="9">
        <v>1</v>
      </c>
      <c r="B51" s="48">
        <v>222</v>
      </c>
      <c r="C51" s="52" t="s">
        <v>72</v>
      </c>
      <c r="D51" s="5" t="s">
        <v>32</v>
      </c>
      <c r="E51" s="40">
        <f>COUNT(I51:AV51)</f>
        <v>29</v>
      </c>
      <c r="F51" s="56">
        <f>IFERROR(G51/MIN(15,E51),"")</f>
        <v>528.80858848102696</v>
      </c>
      <c r="G51" s="14">
        <v>7932.1288272154052</v>
      </c>
      <c r="H51" s="6">
        <f>SUM(I51:AV51)</f>
        <v>14974.217603796227</v>
      </c>
      <c r="I51" s="43">
        <v>500</v>
      </c>
      <c r="J51" s="11">
        <v>538.12039067171622</v>
      </c>
      <c r="K51" s="11">
        <v>520.76732332277174</v>
      </c>
      <c r="L51" s="11">
        <v>540.52048522485074</v>
      </c>
      <c r="M51" s="11">
        <v>526.92029716830643</v>
      </c>
      <c r="N51" s="43">
        <v>502.70989482209416</v>
      </c>
      <c r="O51" s="11">
        <v>519.60154241645239</v>
      </c>
      <c r="P51" s="43">
        <v>500</v>
      </c>
      <c r="Q51" s="43">
        <v>501.1159010557555</v>
      </c>
      <c r="R51" s="11">
        <v>522.12995535110281</v>
      </c>
      <c r="S51" s="12"/>
      <c r="T51" s="11">
        <v>532.47075434786302</v>
      </c>
      <c r="U51" s="43">
        <v>500</v>
      </c>
      <c r="V51" s="43">
        <v>505.04073282884963</v>
      </c>
      <c r="W51" s="12"/>
      <c r="X51" s="11">
        <v>542.17814026900589</v>
      </c>
      <c r="Y51" s="12"/>
      <c r="Z51" s="43">
        <v>507.75110608137447</v>
      </c>
      <c r="AA51" s="11">
        <v>527.50420102605199</v>
      </c>
      <c r="AB51" s="12"/>
      <c r="AC51" s="43">
        <v>503.61429835378038</v>
      </c>
      <c r="AD51" s="12"/>
      <c r="AE51" s="11">
        <v>514.87713605317572</v>
      </c>
      <c r="AF51" s="11">
        <v>510.50207368129321</v>
      </c>
      <c r="AG51" s="12"/>
      <c r="AH51" s="12"/>
      <c r="AI51" s="12"/>
      <c r="AJ51" s="11">
        <v>529.084481019485</v>
      </c>
      <c r="AK51" s="43">
        <v>494.12460515118983</v>
      </c>
      <c r="AL51" s="43">
        <v>500</v>
      </c>
      <c r="AM51" s="11">
        <v>540.89990540889153</v>
      </c>
      <c r="AN51" s="12"/>
      <c r="AO51" s="43">
        <v>509.0753291267431</v>
      </c>
      <c r="AP51" s="11">
        <v>522.48393316195381</v>
      </c>
      <c r="AQ51" s="43">
        <v>508.82084358726496</v>
      </c>
      <c r="AR51" s="12"/>
      <c r="AS51" s="11">
        <v>544.06820809248552</v>
      </c>
      <c r="AT51" s="43">
        <v>509.83606557377061</v>
      </c>
      <c r="AU51" s="43">
        <v>500</v>
      </c>
      <c r="AV51" s="13"/>
    </row>
    <row r="52" spans="1:48" ht="13.5" customHeight="1" x14ac:dyDescent="0.3">
      <c r="A52" s="9">
        <v>2</v>
      </c>
      <c r="B52" s="48">
        <v>221</v>
      </c>
      <c r="C52" s="53" t="s">
        <v>102</v>
      </c>
      <c r="D52" s="5" t="s">
        <v>103</v>
      </c>
      <c r="E52" s="40">
        <f>COUNT(I52:AV52)</f>
        <v>29</v>
      </c>
      <c r="F52" s="56">
        <f>IFERROR(G52/MIN(15,E52),"")</f>
        <v>508.33372642699879</v>
      </c>
      <c r="G52" s="14">
        <v>7625.0058964049822</v>
      </c>
      <c r="H52" s="6">
        <f>SUM(I52:AV52)</f>
        <v>14567.092342495569</v>
      </c>
      <c r="I52" s="12"/>
      <c r="J52" s="12"/>
      <c r="K52" s="12"/>
      <c r="L52" s="12"/>
      <c r="M52" s="43">
        <v>492.16710182767645</v>
      </c>
      <c r="N52" s="43">
        <v>500</v>
      </c>
      <c r="O52" s="43">
        <v>500</v>
      </c>
      <c r="P52" s="11">
        <v>511.86844688994711</v>
      </c>
      <c r="Q52" s="43">
        <v>500</v>
      </c>
      <c r="R52" s="43">
        <v>500</v>
      </c>
      <c r="S52" s="11">
        <v>508.91027517564402</v>
      </c>
      <c r="T52" s="12"/>
      <c r="U52" s="11">
        <v>505.24599962585609</v>
      </c>
      <c r="V52" s="43">
        <v>500</v>
      </c>
      <c r="W52" s="11">
        <v>504.69940907099385</v>
      </c>
      <c r="X52" s="12"/>
      <c r="Y52" s="11">
        <v>512.06684780585852</v>
      </c>
      <c r="Z52" s="43">
        <v>500</v>
      </c>
      <c r="AA52" s="43">
        <v>500</v>
      </c>
      <c r="AB52" s="43">
        <v>495.97929631300696</v>
      </c>
      <c r="AC52" s="43">
        <v>500</v>
      </c>
      <c r="AD52" s="11">
        <v>513.47420776312151</v>
      </c>
      <c r="AE52" s="43">
        <v>474.56664969029873</v>
      </c>
      <c r="AF52" s="43">
        <v>487.66705336142377</v>
      </c>
      <c r="AG52" s="11">
        <v>502.78795981932717</v>
      </c>
      <c r="AH52" s="11">
        <v>514.07413848071189</v>
      </c>
      <c r="AI52" s="11">
        <v>508.99781895443954</v>
      </c>
      <c r="AJ52" s="11">
        <v>500.00199742332399</v>
      </c>
      <c r="AK52" s="11">
        <v>500</v>
      </c>
      <c r="AL52" s="12"/>
      <c r="AM52" s="12"/>
      <c r="AN52" s="43">
        <v>491.70634489818076</v>
      </c>
      <c r="AO52" s="11">
        <v>500</v>
      </c>
      <c r="AP52" s="43">
        <v>500</v>
      </c>
      <c r="AQ52" s="11">
        <v>500</v>
      </c>
      <c r="AR52" s="11">
        <v>516.98727070811913</v>
      </c>
      <c r="AS52" s="12"/>
      <c r="AT52" s="12"/>
      <c r="AU52" s="11">
        <v>525.89152468763882</v>
      </c>
      <c r="AV52" s="13"/>
    </row>
    <row r="53" spans="1:48" ht="13.5" customHeight="1" x14ac:dyDescent="0.3">
      <c r="A53" s="9">
        <v>3</v>
      </c>
      <c r="B53" s="48">
        <v>228</v>
      </c>
      <c r="C53" s="53" t="s">
        <v>51</v>
      </c>
      <c r="D53" s="5" t="s">
        <v>45</v>
      </c>
      <c r="E53" s="40">
        <f>COUNT(I53:AV53)</f>
        <v>23</v>
      </c>
      <c r="F53" s="56">
        <f>IFERROR(G53/MIN(15,E53),"")</f>
        <v>496.87519618475824</v>
      </c>
      <c r="G53" s="14">
        <v>7453.1279427713735</v>
      </c>
      <c r="H53" s="6">
        <f>SUM(I53:AV53)</f>
        <v>11276.690015298655</v>
      </c>
      <c r="I53" s="11">
        <v>493.71256353570283</v>
      </c>
      <c r="J53" s="43">
        <v>483.86485947777544</v>
      </c>
      <c r="K53" s="11">
        <v>500</v>
      </c>
      <c r="L53" s="11">
        <v>500</v>
      </c>
      <c r="M53" s="11">
        <v>492.60334802679995</v>
      </c>
      <c r="N53" s="43">
        <v>478.94634082847938</v>
      </c>
      <c r="O53" s="43">
        <v>486.06131330897938</v>
      </c>
      <c r="P53" s="43">
        <v>475.95464735932956</v>
      </c>
      <c r="Q53" s="43">
        <v>471.36362803705219</v>
      </c>
      <c r="R53" s="12"/>
      <c r="S53" s="11">
        <v>500</v>
      </c>
      <c r="T53" s="11">
        <v>500</v>
      </c>
      <c r="U53" s="12"/>
      <c r="V53" s="11">
        <v>489.80774104782932</v>
      </c>
      <c r="W53" s="11">
        <v>500</v>
      </c>
      <c r="X53" s="12"/>
      <c r="Y53" s="12"/>
      <c r="Z53" s="12"/>
      <c r="AA53" s="11">
        <v>493.92381397522792</v>
      </c>
      <c r="AB53" s="11">
        <v>501.99630534533094</v>
      </c>
      <c r="AC53" s="11">
        <v>496.37316167506151</v>
      </c>
      <c r="AD53" s="12"/>
      <c r="AE53" s="43">
        <v>486.41622162413512</v>
      </c>
      <c r="AF53" s="43">
        <v>470.60792830532023</v>
      </c>
      <c r="AG53" s="12"/>
      <c r="AH53" s="12"/>
      <c r="AI53" s="12"/>
      <c r="AJ53" s="11">
        <v>487.40724465439598</v>
      </c>
      <c r="AK53" s="12"/>
      <c r="AL53" s="12"/>
      <c r="AM53" s="12"/>
      <c r="AN53" s="11">
        <v>500</v>
      </c>
      <c r="AO53" s="43">
        <v>470.3471335862082</v>
      </c>
      <c r="AP53" s="12"/>
      <c r="AQ53" s="12"/>
      <c r="AR53" s="12"/>
      <c r="AS53" s="12"/>
      <c r="AT53" s="11">
        <v>500</v>
      </c>
      <c r="AU53" s="11">
        <v>497.30376451102643</v>
      </c>
      <c r="AV53" s="13"/>
    </row>
    <row r="54" spans="1:48" ht="13.5" customHeight="1" x14ac:dyDescent="0.3">
      <c r="A54" s="9">
        <v>4</v>
      </c>
      <c r="B54" s="48">
        <v>213</v>
      </c>
      <c r="C54" s="53" t="s">
        <v>28</v>
      </c>
      <c r="D54" s="5" t="s">
        <v>29</v>
      </c>
      <c r="E54" s="40">
        <f>COUNT(I54:AV54)</f>
        <v>30</v>
      </c>
      <c r="F54" s="56">
        <f>IFERROR(G54/MIN(15,E54),"")</f>
        <v>495.71309300769087</v>
      </c>
      <c r="G54" s="14">
        <v>7435.696395115363</v>
      </c>
      <c r="H54" s="6">
        <f>SUM(I54:AV54)</f>
        <v>14549.034622081183</v>
      </c>
      <c r="I54" s="43">
        <v>484.76087901290555</v>
      </c>
      <c r="J54" s="43">
        <v>482.1791622768302</v>
      </c>
      <c r="K54" s="11">
        <v>499.63705532654421</v>
      </c>
      <c r="L54" s="12"/>
      <c r="M54" s="11">
        <v>500</v>
      </c>
      <c r="N54" s="12"/>
      <c r="O54" s="43">
        <v>478.35909664907774</v>
      </c>
      <c r="P54" s="43">
        <v>469.96660768758238</v>
      </c>
      <c r="Q54" s="43">
        <v>470.49655307170474</v>
      </c>
      <c r="R54" s="12"/>
      <c r="S54" s="11">
        <v>491.31537861046058</v>
      </c>
      <c r="T54" s="11">
        <v>495.76838237378837</v>
      </c>
      <c r="U54" s="43">
        <v>467.57039152792163</v>
      </c>
      <c r="V54" s="43">
        <v>458.44165248560762</v>
      </c>
      <c r="W54" s="43">
        <v>477.82626197926743</v>
      </c>
      <c r="X54" s="11">
        <v>500</v>
      </c>
      <c r="Y54" s="11">
        <v>500</v>
      </c>
      <c r="Z54" s="12"/>
      <c r="AA54" s="12"/>
      <c r="AB54" s="12"/>
      <c r="AC54" s="12"/>
      <c r="AD54" s="11">
        <v>495.54980294062034</v>
      </c>
      <c r="AE54" s="43">
        <v>472.08058473858068</v>
      </c>
      <c r="AF54" s="43">
        <v>483.1726465372833</v>
      </c>
      <c r="AG54" s="11">
        <v>500</v>
      </c>
      <c r="AH54" s="11">
        <v>488.23677168168956</v>
      </c>
      <c r="AI54" s="11">
        <v>492.77545425035618</v>
      </c>
      <c r="AJ54" s="43">
        <v>475.36677685785298</v>
      </c>
      <c r="AK54" s="43">
        <v>476.08964905793198</v>
      </c>
      <c r="AL54" s="43">
        <v>481.37674896346118</v>
      </c>
      <c r="AM54" s="11">
        <v>500</v>
      </c>
      <c r="AN54" s="12"/>
      <c r="AO54" s="12"/>
      <c r="AP54" s="43">
        <v>479.85111396743787</v>
      </c>
      <c r="AQ54" s="43">
        <v>455.80010215237576</v>
      </c>
      <c r="AR54" s="11">
        <v>490.89808195632634</v>
      </c>
      <c r="AS54" s="12"/>
      <c r="AT54" s="11">
        <v>493.08252121578397</v>
      </c>
      <c r="AU54" s="11">
        <v>495.89976348064511</v>
      </c>
      <c r="AV54" s="58">
        <v>492.53318327914707</v>
      </c>
    </row>
    <row r="55" spans="1:48" ht="13.5" customHeight="1" x14ac:dyDescent="0.3">
      <c r="A55" s="9">
        <v>5</v>
      </c>
      <c r="B55" s="48">
        <v>203</v>
      </c>
      <c r="C55" s="53" t="s">
        <v>66</v>
      </c>
      <c r="D55" s="5" t="s">
        <v>25</v>
      </c>
      <c r="E55" s="40">
        <f>COUNT(I55:AV55)</f>
        <v>23</v>
      </c>
      <c r="F55" s="56">
        <f>IFERROR(G55/MIN(15,E55),"")</f>
        <v>493.15460392762066</v>
      </c>
      <c r="G55" s="14">
        <v>7397.3190589143096</v>
      </c>
      <c r="H55" s="6">
        <f>SUM(I55:AV55)</f>
        <v>11056.076131702552</v>
      </c>
      <c r="I55" s="11">
        <v>498.01126164427558</v>
      </c>
      <c r="J55" s="12" t="s">
        <v>73</v>
      </c>
      <c r="K55" s="43">
        <v>442.17787997922994</v>
      </c>
      <c r="L55" s="43">
        <v>462.82004052311652</v>
      </c>
      <c r="M55" s="43">
        <v>452.67705410103986</v>
      </c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43">
        <v>458.12884630365352</v>
      </c>
      <c r="AB55" s="11">
        <v>480.1740063166676</v>
      </c>
      <c r="AC55" s="12"/>
      <c r="AD55" s="11">
        <v>500</v>
      </c>
      <c r="AE55" s="43">
        <v>456.26840644243089</v>
      </c>
      <c r="AF55" s="43">
        <v>460.17820660291511</v>
      </c>
      <c r="AG55" s="11">
        <v>483.10073210547921</v>
      </c>
      <c r="AH55" s="11">
        <v>473.01007641847571</v>
      </c>
      <c r="AI55" s="11">
        <v>500</v>
      </c>
      <c r="AJ55" s="11">
        <v>491.03556412228198</v>
      </c>
      <c r="AK55" s="11">
        <v>501.99930497698858</v>
      </c>
      <c r="AL55" s="11">
        <v>502.89197449676203</v>
      </c>
      <c r="AM55" s="11">
        <v>498.91683258696764</v>
      </c>
      <c r="AN55" s="11">
        <v>512.38329171642602</v>
      </c>
      <c r="AO55" s="43">
        <v>455.13644453233132</v>
      </c>
      <c r="AP55" s="12"/>
      <c r="AQ55" s="12"/>
      <c r="AR55" s="11">
        <v>490.50744169694116</v>
      </c>
      <c r="AS55" s="11">
        <v>473.98034682080925</v>
      </c>
      <c r="AT55" s="11">
        <v>486.89112168752581</v>
      </c>
      <c r="AU55" s="43">
        <v>471.37019430352393</v>
      </c>
      <c r="AV55" s="58">
        <v>504.41710432470984</v>
      </c>
    </row>
    <row r="56" spans="1:48" ht="13.5" customHeight="1" x14ac:dyDescent="0.3">
      <c r="A56" s="9">
        <v>6</v>
      </c>
      <c r="B56" s="48">
        <v>201</v>
      </c>
      <c r="C56" s="53" t="s">
        <v>26</v>
      </c>
      <c r="D56" s="5" t="s">
        <v>27</v>
      </c>
      <c r="E56" s="40">
        <f>COUNT(I56:AV56)</f>
        <v>33</v>
      </c>
      <c r="F56" s="56">
        <f>IFERROR(G56/MIN(15,E56),"")</f>
        <v>490.7964307612408</v>
      </c>
      <c r="G56" s="14">
        <v>7361.9464614186118</v>
      </c>
      <c r="H56" s="6">
        <f>SUM(I56:AV56)</f>
        <v>15612.596369540472</v>
      </c>
      <c r="I56" s="11">
        <v>501.49273472781215</v>
      </c>
      <c r="J56" s="11">
        <v>500</v>
      </c>
      <c r="K56" s="11">
        <v>496.99709644261236</v>
      </c>
      <c r="L56" s="11">
        <v>495.2668210404442</v>
      </c>
      <c r="M56" s="11">
        <v>488.88386084397371</v>
      </c>
      <c r="N56" s="43">
        <v>455.42458031882393</v>
      </c>
      <c r="O56" s="12"/>
      <c r="P56" s="43">
        <v>440.81987052603404</v>
      </c>
      <c r="Q56" s="43">
        <v>417.01802538942059</v>
      </c>
      <c r="R56" s="12"/>
      <c r="S56" s="43">
        <v>404.53701331967216</v>
      </c>
      <c r="T56" s="11">
        <v>494.78596662338157</v>
      </c>
      <c r="U56" s="43">
        <v>476.0673367797159</v>
      </c>
      <c r="V56" s="43">
        <v>468.20304862594571</v>
      </c>
      <c r="W56" s="12"/>
      <c r="X56" s="43">
        <v>475.51886603264779</v>
      </c>
      <c r="Y56" s="11">
        <v>488.08947779804225</v>
      </c>
      <c r="Z56" s="43">
        <v>466.23951844607154</v>
      </c>
      <c r="AA56" s="11">
        <v>489.21017928087332</v>
      </c>
      <c r="AB56" s="11">
        <v>500</v>
      </c>
      <c r="AC56" s="43">
        <v>464.27501550079762</v>
      </c>
      <c r="AD56" s="43">
        <v>476.59023906824257</v>
      </c>
      <c r="AE56" s="43">
        <v>463.259080176098</v>
      </c>
      <c r="AF56" s="43">
        <v>474.39659675912185</v>
      </c>
      <c r="AG56" s="12"/>
      <c r="AH56" s="12"/>
      <c r="AI56" s="12"/>
      <c r="AJ56" s="43">
        <v>449.272937910096</v>
      </c>
      <c r="AK56" s="43">
        <v>473.472731484988</v>
      </c>
      <c r="AL56" s="43">
        <v>448.76335600566199</v>
      </c>
      <c r="AM56" s="11">
        <v>481.46460771149043</v>
      </c>
      <c r="AN56" s="11">
        <v>477.20941188330721</v>
      </c>
      <c r="AO56" s="43">
        <v>456.07386401088218</v>
      </c>
      <c r="AP56" s="11">
        <v>481.14824335904029</v>
      </c>
      <c r="AQ56" s="43">
        <v>463.86535585188176</v>
      </c>
      <c r="AR56" s="43">
        <v>476.8524719157557</v>
      </c>
      <c r="AS56" s="11">
        <v>500</v>
      </c>
      <c r="AT56" s="11">
        <v>487.38804529391518</v>
      </c>
      <c r="AU56" s="11">
        <v>480.01001641371931</v>
      </c>
      <c r="AV56" s="13"/>
    </row>
    <row r="57" spans="1:48" ht="13.5" customHeight="1" x14ac:dyDescent="0.3">
      <c r="A57" s="9">
        <v>7</v>
      </c>
      <c r="B57" s="48">
        <v>220</v>
      </c>
      <c r="C57" s="53" t="s">
        <v>37</v>
      </c>
      <c r="D57" s="5" t="s">
        <v>38</v>
      </c>
      <c r="E57" s="40">
        <f>COUNT(I57:AV57)</f>
        <v>18</v>
      </c>
      <c r="F57" s="56">
        <f>IFERROR(G57/MIN(15,E57),"")</f>
        <v>462.47843718829893</v>
      </c>
      <c r="G57" s="14">
        <v>6937.176557824484</v>
      </c>
      <c r="H57" s="6">
        <f>SUM(I57:AV57)</f>
        <v>8246.1103795677882</v>
      </c>
      <c r="I57" s="11">
        <v>474.93292141412985</v>
      </c>
      <c r="J57" s="11">
        <v>477.21674876847271</v>
      </c>
      <c r="K57" s="12"/>
      <c r="L57" s="12"/>
      <c r="M57" s="11">
        <v>459.31515857874911</v>
      </c>
      <c r="N57" s="11">
        <v>447.99677488167936</v>
      </c>
      <c r="O57" s="12"/>
      <c r="P57" s="11">
        <v>445.92913059229352</v>
      </c>
      <c r="Q57" s="43">
        <v>432.20328633624194</v>
      </c>
      <c r="R57" s="11">
        <v>451.9245172700389</v>
      </c>
      <c r="S57" s="12"/>
      <c r="T57" s="12"/>
      <c r="U57" s="12"/>
      <c r="V57" s="12"/>
      <c r="W57" s="12"/>
      <c r="X57" s="12"/>
      <c r="Y57" s="11">
        <v>474.4063349089962</v>
      </c>
      <c r="Z57" s="12"/>
      <c r="AA57" s="12"/>
      <c r="AB57" s="12"/>
      <c r="AC57" s="11">
        <v>449.20963348450971</v>
      </c>
      <c r="AD57" s="12"/>
      <c r="AE57" s="12"/>
      <c r="AF57" s="11">
        <v>452.12077139472535</v>
      </c>
      <c r="AG57" s="12"/>
      <c r="AH57" s="11">
        <v>469.34566076379838</v>
      </c>
      <c r="AI57" s="12"/>
      <c r="AJ57" s="12"/>
      <c r="AK57" s="43">
        <v>435.41632323916372</v>
      </c>
      <c r="AL57" s="43">
        <v>441.31421216790056</v>
      </c>
      <c r="AM57" s="11">
        <v>475.74283786554838</v>
      </c>
      <c r="AN57" s="12"/>
      <c r="AO57" s="12"/>
      <c r="AP57" s="12"/>
      <c r="AQ57" s="11">
        <v>452.302860688642</v>
      </c>
      <c r="AR57" s="12"/>
      <c r="AS57" s="12"/>
      <c r="AT57" s="11">
        <v>473.22949980274143</v>
      </c>
      <c r="AU57" s="11">
        <v>476.3270417623778</v>
      </c>
      <c r="AV57" s="58">
        <v>457.17666564778017</v>
      </c>
    </row>
    <row r="58" spans="1:48" ht="13.5" customHeight="1" x14ac:dyDescent="0.3">
      <c r="A58" s="9">
        <v>8</v>
      </c>
      <c r="B58" s="48">
        <v>215</v>
      </c>
      <c r="C58" s="53" t="s">
        <v>30</v>
      </c>
      <c r="D58" s="5" t="s">
        <v>31</v>
      </c>
      <c r="E58" s="40">
        <f>COUNT(I58:AV58)</f>
        <v>25</v>
      </c>
      <c r="F58" s="56">
        <f>IFERROR(G58/MIN(15,E58),"")</f>
        <v>461.41560922295224</v>
      </c>
      <c r="G58" s="14">
        <v>6921.2341383442836</v>
      </c>
      <c r="H58" s="6">
        <f>SUM(I58:AV58)</f>
        <v>11280.403116336149</v>
      </c>
      <c r="I58" s="11">
        <v>470.77830054985532</v>
      </c>
      <c r="J58" s="11">
        <v>472.75264102053018</v>
      </c>
      <c r="K58" s="11">
        <v>459.9913105216865</v>
      </c>
      <c r="L58" s="11">
        <v>487.68649843433411</v>
      </c>
      <c r="M58" s="11">
        <v>461.77311290963212</v>
      </c>
      <c r="N58" s="43">
        <v>434.24753867791833</v>
      </c>
      <c r="O58" s="43">
        <v>434.75877192982443</v>
      </c>
      <c r="P58" s="11">
        <v>451.1073016806414</v>
      </c>
      <c r="Q58" s="12"/>
      <c r="R58" s="11">
        <v>450.18796992481202</v>
      </c>
      <c r="S58" s="11">
        <v>458.49647492193594</v>
      </c>
      <c r="T58" s="11">
        <v>470.60124410975811</v>
      </c>
      <c r="U58" s="43">
        <v>443.56814666441574</v>
      </c>
      <c r="V58" s="43">
        <v>424.22535211267598</v>
      </c>
      <c r="W58" s="43">
        <v>432.02648393905235</v>
      </c>
      <c r="X58" s="11">
        <v>465.40342615551947</v>
      </c>
      <c r="Y58" s="12"/>
      <c r="Z58" s="43">
        <v>433.11195445920305</v>
      </c>
      <c r="AA58" s="43">
        <v>439.93506493506493</v>
      </c>
      <c r="AB58" s="12"/>
      <c r="AC58" s="11">
        <v>444.17344173441745</v>
      </c>
      <c r="AD58" s="11">
        <v>464.5791738256944</v>
      </c>
      <c r="AE58" s="43">
        <v>436.19670309540243</v>
      </c>
      <c r="AF58" s="43">
        <v>442.34896217830942</v>
      </c>
      <c r="AG58" s="12"/>
      <c r="AH58" s="11">
        <v>448.30691051019721</v>
      </c>
      <c r="AI58" s="11">
        <v>458.90620431004652</v>
      </c>
      <c r="AJ58" s="11">
        <v>456.49012773522202</v>
      </c>
      <c r="AK58" s="12"/>
      <c r="AL58" s="12"/>
      <c r="AM58" s="12"/>
      <c r="AN58" s="12"/>
      <c r="AO58" s="12"/>
      <c r="AP58" s="43">
        <v>438.75</v>
      </c>
      <c r="AQ58" s="12"/>
      <c r="AR58" s="12"/>
      <c r="AS58" s="12"/>
      <c r="AT58" s="12"/>
      <c r="AU58" s="12"/>
      <c r="AV58" s="13"/>
    </row>
    <row r="59" spans="1:48" ht="13.5" customHeight="1" x14ac:dyDescent="0.3">
      <c r="A59" s="9">
        <v>9</v>
      </c>
      <c r="B59" s="48">
        <v>205</v>
      </c>
      <c r="C59" s="53" t="s">
        <v>60</v>
      </c>
      <c r="D59" s="5" t="s">
        <v>61</v>
      </c>
      <c r="E59" s="40">
        <f>COUNT(I59:AV59)</f>
        <v>30</v>
      </c>
      <c r="F59" s="56">
        <f>IFERROR(G59/MIN(15,E59),"")</f>
        <v>437.471627028922</v>
      </c>
      <c r="G59" s="14">
        <v>6562.0744054338302</v>
      </c>
      <c r="H59" s="6">
        <f>SUM(I59:AV59)</f>
        <v>12582.028292807607</v>
      </c>
      <c r="I59" s="11">
        <v>426.54422462823334</v>
      </c>
      <c r="J59" s="11">
        <v>435.37259033571559</v>
      </c>
      <c r="K59" s="12"/>
      <c r="L59" s="12"/>
      <c r="M59" s="12"/>
      <c r="N59" s="12"/>
      <c r="O59" s="12"/>
      <c r="P59" s="43">
        <v>398.43434157815432</v>
      </c>
      <c r="Q59" s="43">
        <v>394.60001587602051</v>
      </c>
      <c r="R59" s="43">
        <v>417.92986643987865</v>
      </c>
      <c r="S59" s="43">
        <v>424.97011612021856</v>
      </c>
      <c r="T59" s="11">
        <v>443.59402555131499</v>
      </c>
      <c r="U59" s="43">
        <v>417.31875692964729</v>
      </c>
      <c r="V59" s="43">
        <v>395.51178536514703</v>
      </c>
      <c r="W59" s="11">
        <v>425.89145321385763</v>
      </c>
      <c r="X59" s="11">
        <v>444.48127552452843</v>
      </c>
      <c r="Y59" s="11">
        <v>435.19931514497318</v>
      </c>
      <c r="Z59" s="11">
        <v>425.71450173899905</v>
      </c>
      <c r="AA59" s="11">
        <v>433.62100624311404</v>
      </c>
      <c r="AB59" s="11">
        <v>451.04843569856405</v>
      </c>
      <c r="AC59" s="43">
        <v>419.39654872127119</v>
      </c>
      <c r="AD59" s="12"/>
      <c r="AE59" s="12"/>
      <c r="AF59" s="43">
        <v>419.16199240181572</v>
      </c>
      <c r="AG59" s="11">
        <v>441.62184899197791</v>
      </c>
      <c r="AH59" s="11">
        <v>448.1880802635518</v>
      </c>
      <c r="AI59" s="11">
        <v>426.87461268332981</v>
      </c>
      <c r="AJ59" s="43">
        <v>390.05582798190301</v>
      </c>
      <c r="AK59" s="43">
        <v>405.21400916895743</v>
      </c>
      <c r="AL59" s="43">
        <v>389.18742875753128</v>
      </c>
      <c r="AM59" s="11">
        <v>438.62905733014941</v>
      </c>
      <c r="AN59" s="43">
        <v>407.0036602199234</v>
      </c>
      <c r="AO59" s="43">
        <v>386.22206842001185</v>
      </c>
      <c r="AP59" s="11">
        <v>445.54627249357338</v>
      </c>
      <c r="AQ59" s="12"/>
      <c r="AR59" s="12"/>
      <c r="AS59" s="12"/>
      <c r="AT59" s="43">
        <v>424.95446265938074</v>
      </c>
      <c r="AU59" s="11">
        <v>439.74770559194758</v>
      </c>
      <c r="AV59" s="59">
        <v>329.99300673391292</v>
      </c>
    </row>
    <row r="60" spans="1:48" ht="13.5" customHeight="1" x14ac:dyDescent="0.3">
      <c r="A60" s="9">
        <v>10</v>
      </c>
      <c r="B60" s="48">
        <v>217</v>
      </c>
      <c r="C60" s="53" t="s">
        <v>89</v>
      </c>
      <c r="D60" s="5" t="s">
        <v>92</v>
      </c>
      <c r="E60" s="40">
        <f>COUNT(I60:AV60)</f>
        <v>18</v>
      </c>
      <c r="F60" s="56">
        <f>IFERROR(G60/MIN(15,E60),"")</f>
        <v>435.8762721273792</v>
      </c>
      <c r="G60" s="14">
        <v>6538.1440819106883</v>
      </c>
      <c r="H60" s="6">
        <f>SUM(I60:AV60)</f>
        <v>7734.1785244941138</v>
      </c>
      <c r="I60" s="12"/>
      <c r="J60" s="12"/>
      <c r="K60" s="11">
        <v>450.61568132927823</v>
      </c>
      <c r="L60" s="11">
        <v>464.71331210693893</v>
      </c>
      <c r="M60" s="12"/>
      <c r="N60" s="43">
        <v>395.88688946015418</v>
      </c>
      <c r="O60" s="12"/>
      <c r="P60" s="11">
        <v>429.67925528842864</v>
      </c>
      <c r="Q60" s="11">
        <v>416.91498391026391</v>
      </c>
      <c r="R60" s="43">
        <v>404.01091095347624</v>
      </c>
      <c r="S60" s="11">
        <v>438.70145394223255</v>
      </c>
      <c r="T60" s="12" t="s">
        <v>81</v>
      </c>
      <c r="U60" s="11">
        <v>410.20431908088347</v>
      </c>
      <c r="V60" s="12"/>
      <c r="W60" s="11">
        <v>415.79873273862358</v>
      </c>
      <c r="X60" s="12"/>
      <c r="Y60" s="11">
        <v>448.67309338593805</v>
      </c>
      <c r="Z60" s="12"/>
      <c r="AA60" s="12"/>
      <c r="AB60" s="11">
        <v>466.97149145791843</v>
      </c>
      <c r="AC60" s="12"/>
      <c r="AD60" s="12"/>
      <c r="AE60" s="12"/>
      <c r="AF60" s="11">
        <v>408.07497136578468</v>
      </c>
      <c r="AG60" s="12"/>
      <c r="AH60" s="11">
        <v>445.5216454607812</v>
      </c>
      <c r="AI60" s="11">
        <v>440.49340455041749</v>
      </c>
      <c r="AJ60" s="12"/>
      <c r="AK60" s="12"/>
      <c r="AL60" s="11">
        <v>418.63014041812289</v>
      </c>
      <c r="AM60" s="11">
        <v>441.83390992015984</v>
      </c>
      <c r="AN60" s="12"/>
      <c r="AO60" s="12"/>
      <c r="AP60" s="12"/>
      <c r="AQ60" s="43">
        <v>396.13664216979521</v>
      </c>
      <c r="AR60" s="12"/>
      <c r="AS60" s="12"/>
      <c r="AT60" s="11">
        <v>441.31768695491587</v>
      </c>
      <c r="AU60" s="12"/>
      <c r="AV60" s="13"/>
    </row>
    <row r="61" spans="1:48" ht="13.5" customHeight="1" x14ac:dyDescent="0.3">
      <c r="A61" s="9">
        <v>11</v>
      </c>
      <c r="B61" s="48">
        <v>207</v>
      </c>
      <c r="C61" s="53" t="s">
        <v>49</v>
      </c>
      <c r="D61" s="5" t="s">
        <v>50</v>
      </c>
      <c r="E61" s="40">
        <f>COUNT(I61:AV61)</f>
        <v>22</v>
      </c>
      <c r="F61" s="56">
        <f>IFERROR(G61/MIN(15,E61),"")</f>
        <v>421.52156066013828</v>
      </c>
      <c r="G61" s="14">
        <v>6322.8234099020738</v>
      </c>
      <c r="H61" s="6">
        <f>SUM(I61:AV61)</f>
        <v>9015.0226062937145</v>
      </c>
      <c r="I61" s="11">
        <v>460.84878030345976</v>
      </c>
      <c r="J61" s="11">
        <v>432.89957003331529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1">
        <v>408.89937809980518</v>
      </c>
      <c r="V61" s="12"/>
      <c r="W61" s="11">
        <v>402.02966432474648</v>
      </c>
      <c r="X61" s="11">
        <v>405.42683027530518</v>
      </c>
      <c r="Y61" s="12"/>
      <c r="Z61" s="12"/>
      <c r="AA61" s="12"/>
      <c r="AB61" s="43">
        <v>391.58958704538293</v>
      </c>
      <c r="AC61" s="12"/>
      <c r="AD61" s="12"/>
      <c r="AE61" s="43">
        <v>358.92839529036632</v>
      </c>
      <c r="AF61" s="43">
        <v>374.39328573635908</v>
      </c>
      <c r="AG61" s="43">
        <v>397.78064877965721</v>
      </c>
      <c r="AH61" s="43">
        <v>396.50368566984525</v>
      </c>
      <c r="AI61" s="43">
        <v>387.62249937626916</v>
      </c>
      <c r="AJ61" s="11">
        <v>408.26234157936301</v>
      </c>
      <c r="AK61" s="11">
        <v>423.67333027404425</v>
      </c>
      <c r="AL61" s="11">
        <v>424.89791189107245</v>
      </c>
      <c r="AM61" s="11">
        <v>442.95676591015831</v>
      </c>
      <c r="AN61" s="11">
        <v>432.72019479814503</v>
      </c>
      <c r="AO61" s="11">
        <v>397.83663209113081</v>
      </c>
      <c r="AP61" s="11">
        <v>434.68937446443874</v>
      </c>
      <c r="AQ61" s="43">
        <v>385.38109449376168</v>
      </c>
      <c r="AR61" s="11">
        <v>425.05008566182823</v>
      </c>
      <c r="AS61" s="12"/>
      <c r="AT61" s="11">
        <v>406.20902688591741</v>
      </c>
      <c r="AU61" s="12"/>
      <c r="AV61" s="58">
        <v>416.42352330934307</v>
      </c>
    </row>
    <row r="62" spans="1:48" ht="13.5" customHeight="1" x14ac:dyDescent="0.3">
      <c r="A62" s="9">
        <v>12</v>
      </c>
      <c r="B62" s="48">
        <v>226</v>
      </c>
      <c r="C62" s="53" t="s">
        <v>42</v>
      </c>
      <c r="D62" s="5" t="s">
        <v>43</v>
      </c>
      <c r="E62" s="40">
        <f>COUNT(I62:AV62)</f>
        <v>17</v>
      </c>
      <c r="F62" s="56">
        <f>IFERROR(G62/MIN(15,E62),"")</f>
        <v>377.088302167324</v>
      </c>
      <c r="G62" s="14">
        <v>5656.3245325098596</v>
      </c>
      <c r="H62" s="6">
        <f>SUM(I62:AV62)</f>
        <v>6301.4799778621491</v>
      </c>
      <c r="I62" s="11">
        <v>399.88521058896902</v>
      </c>
      <c r="J62" s="11">
        <v>368.00236339303513</v>
      </c>
      <c r="K62" s="11">
        <v>369.76776839361219</v>
      </c>
      <c r="L62" s="12"/>
      <c r="M62" s="12"/>
      <c r="N62" s="12"/>
      <c r="O62" s="12"/>
      <c r="P62" s="12"/>
      <c r="Q62" s="12"/>
      <c r="R62" s="11">
        <v>374.87013645940056</v>
      </c>
      <c r="S62" s="12"/>
      <c r="T62" s="12"/>
      <c r="U62" s="11">
        <v>384.54466228948706</v>
      </c>
      <c r="V62" s="11">
        <v>391.20388138600231</v>
      </c>
      <c r="W62" s="12"/>
      <c r="X62" s="12"/>
      <c r="Y62" s="11">
        <v>402.09643800945389</v>
      </c>
      <c r="Z62" s="12"/>
      <c r="AA62" s="11">
        <v>347.70306814008609</v>
      </c>
      <c r="AB62" s="12"/>
      <c r="AC62" s="12"/>
      <c r="AD62" s="11">
        <v>388.05583314461899</v>
      </c>
      <c r="AE62" s="43">
        <v>342.89830887193045</v>
      </c>
      <c r="AF62" s="43">
        <v>302.25713648035821</v>
      </c>
      <c r="AG62" s="12"/>
      <c r="AH62" s="11">
        <v>358.85140422571965</v>
      </c>
      <c r="AI62" s="12"/>
      <c r="AJ62" s="11">
        <v>348.96533471821402</v>
      </c>
      <c r="AK62" s="12"/>
      <c r="AL62" s="11">
        <v>359.4801022133704</v>
      </c>
      <c r="AM62" s="11">
        <v>394.08193706714644</v>
      </c>
      <c r="AN62" s="12"/>
      <c r="AO62" s="12"/>
      <c r="AP62" s="11">
        <v>366.91034704370179</v>
      </c>
      <c r="AQ62" s="12"/>
      <c r="AR62" s="11">
        <v>401.90604543704262</v>
      </c>
      <c r="AS62" s="12"/>
      <c r="AT62" s="12"/>
      <c r="AU62" s="12"/>
      <c r="AV62" s="13"/>
    </row>
    <row r="63" spans="1:48" ht="13.5" customHeight="1" x14ac:dyDescent="0.3">
      <c r="A63" s="9">
        <v>13</v>
      </c>
      <c r="B63" s="48">
        <v>223</v>
      </c>
      <c r="C63" s="53" t="s">
        <v>107</v>
      </c>
      <c r="D63" s="5" t="s">
        <v>108</v>
      </c>
      <c r="E63" s="40">
        <f>COUNT(I63:AV63)</f>
        <v>11</v>
      </c>
      <c r="F63" s="56">
        <f>IFERROR(G63/MIN(15,E63),"")</f>
        <v>448.20990707848921</v>
      </c>
      <c r="G63" s="14">
        <v>4930.3089778633812</v>
      </c>
      <c r="H63" s="6">
        <f>SUM(I63:AV63)</f>
        <v>4930.3089778633803</v>
      </c>
      <c r="I63" s="12"/>
      <c r="J63" s="12"/>
      <c r="K63" s="12"/>
      <c r="L63" s="12"/>
      <c r="M63" s="12"/>
      <c r="N63" s="11">
        <v>453.04144566290279</v>
      </c>
      <c r="O63" s="12"/>
      <c r="P63" s="11">
        <v>451.54439444931575</v>
      </c>
      <c r="Q63" s="12"/>
      <c r="R63" s="11">
        <v>465.19898718518675</v>
      </c>
      <c r="S63" s="12"/>
      <c r="T63" s="12"/>
      <c r="U63" s="12"/>
      <c r="V63" s="11">
        <v>453.21481588761344</v>
      </c>
      <c r="W63" s="12"/>
      <c r="X63" s="12"/>
      <c r="Y63" s="12"/>
      <c r="Z63" s="12"/>
      <c r="AA63" s="12"/>
      <c r="AB63" s="12"/>
      <c r="AC63" s="11">
        <v>464.74108442883903</v>
      </c>
      <c r="AD63" s="11">
        <v>470.97295601534915</v>
      </c>
      <c r="AE63" s="12"/>
      <c r="AF63" s="12"/>
      <c r="AG63" s="12"/>
      <c r="AH63" s="12"/>
      <c r="AI63" s="12"/>
      <c r="AJ63" s="11">
        <v>422.502971167194</v>
      </c>
      <c r="AK63" s="12"/>
      <c r="AL63" s="11">
        <v>427.37965502987493</v>
      </c>
      <c r="AM63" s="12"/>
      <c r="AN63" s="11">
        <v>451.53795151759539</v>
      </c>
      <c r="AO63" s="12"/>
      <c r="AP63" s="12"/>
      <c r="AQ63" s="12"/>
      <c r="AR63" s="11">
        <v>463.48490175397455</v>
      </c>
      <c r="AS63" s="12"/>
      <c r="AT63" s="12"/>
      <c r="AU63" s="11">
        <v>406.68981476553495</v>
      </c>
      <c r="AV63" s="13"/>
    </row>
    <row r="64" spans="1:48" ht="13.5" customHeight="1" x14ac:dyDescent="0.3">
      <c r="A64" s="9">
        <v>14</v>
      </c>
      <c r="B64" s="48">
        <v>225</v>
      </c>
      <c r="C64" s="53" t="s">
        <v>62</v>
      </c>
      <c r="D64" s="5" t="s">
        <v>25</v>
      </c>
      <c r="E64" s="40">
        <f>COUNT(I64:AV64)</f>
        <v>15</v>
      </c>
      <c r="F64" s="56">
        <f>IFERROR(G64/MIN(15,E64),"")</f>
        <v>310.12864611721909</v>
      </c>
      <c r="G64" s="14">
        <v>4651.929691758286</v>
      </c>
      <c r="H64" s="6">
        <f>SUM(I64:AV64)</f>
        <v>4651.9296917582851</v>
      </c>
      <c r="I64" s="11">
        <v>379.76163482795766</v>
      </c>
      <c r="J64" s="11">
        <v>338.48415387681871</v>
      </c>
      <c r="K64" s="12"/>
      <c r="L64" s="11">
        <v>337.05233797331789</v>
      </c>
      <c r="M64" s="12"/>
      <c r="N64" s="11">
        <v>276.52316336381296</v>
      </c>
      <c r="O64" s="11">
        <v>289.84575835475584</v>
      </c>
      <c r="P64" s="12"/>
      <c r="Q64" s="12"/>
      <c r="R64" s="11">
        <v>313.4525339698863</v>
      </c>
      <c r="S64" s="12"/>
      <c r="T64" s="11">
        <v>351.62261625961844</v>
      </c>
      <c r="U64" s="12"/>
      <c r="V64" s="12"/>
      <c r="W64" s="11">
        <v>308.21273444224289</v>
      </c>
      <c r="X64" s="12"/>
      <c r="Y64" s="11">
        <v>264.24237912680985</v>
      </c>
      <c r="Z64" s="12"/>
      <c r="AA64" s="12"/>
      <c r="AB64" s="11">
        <v>351.61875250070227</v>
      </c>
      <c r="AC64" s="12"/>
      <c r="AD64" s="12"/>
      <c r="AE64" s="12"/>
      <c r="AF64" s="12"/>
      <c r="AG64" s="11">
        <v>289.13409247964421</v>
      </c>
      <c r="AH64" s="11">
        <v>272.61107729762625</v>
      </c>
      <c r="AI64" s="12"/>
      <c r="AJ64" s="12"/>
      <c r="AK64" s="11">
        <v>288.74753289107298</v>
      </c>
      <c r="AL64" s="12"/>
      <c r="AM64" s="12"/>
      <c r="AN64" s="12"/>
      <c r="AO64" s="12"/>
      <c r="AP64" s="12"/>
      <c r="AQ64" s="11">
        <v>278.05918928159861</v>
      </c>
      <c r="AR64" s="11">
        <v>312.56173511242071</v>
      </c>
      <c r="AS64" s="12"/>
      <c r="AT64" s="12"/>
      <c r="AU64" s="12"/>
      <c r="AV64" s="13"/>
    </row>
    <row r="65" spans="1:48" ht="13.5" customHeight="1" x14ac:dyDescent="0.3">
      <c r="A65" s="9">
        <v>15</v>
      </c>
      <c r="B65" s="48">
        <v>206</v>
      </c>
      <c r="C65" s="53" t="s">
        <v>90</v>
      </c>
      <c r="D65" s="5" t="s">
        <v>93</v>
      </c>
      <c r="E65" s="40">
        <f>COUNT(I65:AV65)</f>
        <v>12</v>
      </c>
      <c r="F65" s="56">
        <f>IFERROR(G65/MIN(15,E65),"")</f>
        <v>294.77698451892547</v>
      </c>
      <c r="G65" s="14">
        <v>3537.3238142271057</v>
      </c>
      <c r="H65" s="6">
        <f>SUM(I65:AV65)</f>
        <v>3537.3238142271057</v>
      </c>
      <c r="I65" s="12"/>
      <c r="J65" s="12"/>
      <c r="K65" s="11">
        <v>155.99468034376434</v>
      </c>
      <c r="L65" s="12"/>
      <c r="M65" s="12"/>
      <c r="N65" s="11">
        <v>275.92206928219423</v>
      </c>
      <c r="O65" s="12"/>
      <c r="P65" s="12"/>
      <c r="Q65" s="11">
        <v>278.48524446018484</v>
      </c>
      <c r="R65" s="11">
        <v>239.08542242495696</v>
      </c>
      <c r="S65" s="12"/>
      <c r="T65" s="12"/>
      <c r="U65" s="12"/>
      <c r="V65" s="12"/>
      <c r="W65" s="12"/>
      <c r="X65" s="12"/>
      <c r="Y65" s="12"/>
      <c r="Z65" s="12"/>
      <c r="AA65" s="12"/>
      <c r="AB65" s="11">
        <v>328.75058956084263</v>
      </c>
      <c r="AC65" s="12"/>
      <c r="AD65" s="12"/>
      <c r="AE65" s="12"/>
      <c r="AF65" s="11">
        <v>321.65114573650635</v>
      </c>
      <c r="AG65" s="12"/>
      <c r="AH65" s="11">
        <v>328.07968389222196</v>
      </c>
      <c r="AI65" s="11">
        <v>334.12115667847957</v>
      </c>
      <c r="AJ65" s="11">
        <v>345.28857773472203</v>
      </c>
      <c r="AK65" s="11">
        <v>293.83879921408936</v>
      </c>
      <c r="AL65" s="11">
        <v>288.23606779151487</v>
      </c>
      <c r="AM65" s="11">
        <v>347.87037710762888</v>
      </c>
      <c r="AN65" s="12"/>
      <c r="AO65" s="12"/>
      <c r="AP65" s="12"/>
      <c r="AQ65" s="12"/>
      <c r="AR65" s="12"/>
      <c r="AS65" s="12"/>
      <c r="AT65" s="12"/>
      <c r="AU65" s="12"/>
      <c r="AV65" s="13"/>
    </row>
    <row r="66" spans="1:48" ht="13.5" customHeight="1" x14ac:dyDescent="0.3">
      <c r="A66" s="9">
        <v>16</v>
      </c>
      <c r="B66" s="48">
        <v>290</v>
      </c>
      <c r="C66" s="53" t="s">
        <v>135</v>
      </c>
      <c r="D66" s="5" t="s">
        <v>136</v>
      </c>
      <c r="E66" s="40">
        <f>COUNT(I66:AV66)</f>
        <v>6</v>
      </c>
      <c r="F66" s="56">
        <f>IFERROR(G66/MIN(15,E66),"")</f>
        <v>495.93876298069193</v>
      </c>
      <c r="G66" s="14">
        <v>2975.6325778841515</v>
      </c>
      <c r="H66" s="6">
        <f>SUM(I66:AV66)</f>
        <v>2975.6325778841515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1">
        <v>500</v>
      </c>
      <c r="AF66" s="11">
        <v>500</v>
      </c>
      <c r="AG66" s="12"/>
      <c r="AH66" s="11">
        <v>500</v>
      </c>
      <c r="AI66" s="12"/>
      <c r="AJ66" s="12"/>
      <c r="AK66" s="12"/>
      <c r="AL66" s="12"/>
      <c r="AM66" s="12"/>
      <c r="AN66" s="12"/>
      <c r="AO66" s="12"/>
      <c r="AP66" s="12"/>
      <c r="AQ66" s="11">
        <v>475.63257788415137</v>
      </c>
      <c r="AR66" s="11">
        <v>500</v>
      </c>
      <c r="AS66" s="12"/>
      <c r="AT66" s="12"/>
      <c r="AU66" s="12"/>
      <c r="AV66" s="58">
        <v>500</v>
      </c>
    </row>
    <row r="67" spans="1:48" ht="13.5" customHeight="1" x14ac:dyDescent="0.3">
      <c r="A67" s="9">
        <v>17</v>
      </c>
      <c r="B67" s="48">
        <v>214</v>
      </c>
      <c r="C67" s="53" t="s">
        <v>99</v>
      </c>
      <c r="D67" s="5" t="s">
        <v>25</v>
      </c>
      <c r="E67" s="40">
        <f>COUNT(I67:AV67)</f>
        <v>21</v>
      </c>
      <c r="F67" s="56">
        <f>IFERROR(G67/MIN(15,E67),"")</f>
        <v>154.66358040664298</v>
      </c>
      <c r="G67" s="14">
        <v>2319.9537060996445</v>
      </c>
      <c r="H67" s="6">
        <f>SUM(I67:AV67)</f>
        <v>2981.6992624765953</v>
      </c>
      <c r="I67" s="12"/>
      <c r="J67" s="12"/>
      <c r="K67" s="12"/>
      <c r="L67" s="11">
        <v>204.59437412835825</v>
      </c>
      <c r="M67" s="12"/>
      <c r="N67" s="11">
        <v>152.40491866699927</v>
      </c>
      <c r="O67" s="12"/>
      <c r="P67" s="11">
        <v>165.94036637037129</v>
      </c>
      <c r="Q67" s="43">
        <v>130.27954008389895</v>
      </c>
      <c r="R67" s="12"/>
      <c r="S67" s="43">
        <v>122.57727117486343</v>
      </c>
      <c r="T67" s="12"/>
      <c r="U67" s="43">
        <v>120.38308686982998</v>
      </c>
      <c r="V67" s="12"/>
      <c r="W67" s="12"/>
      <c r="X67" s="11">
        <v>152.59273764500756</v>
      </c>
      <c r="Y67" s="11">
        <v>157.51851713998599</v>
      </c>
      <c r="Z67" s="11">
        <v>140.60160095218123</v>
      </c>
      <c r="AA67" s="12"/>
      <c r="AB67" s="11">
        <v>179.25924955455389</v>
      </c>
      <c r="AC67" s="11">
        <v>158.65432176172646</v>
      </c>
      <c r="AD67" s="12"/>
      <c r="AE67" s="11">
        <v>157.00556999329683</v>
      </c>
      <c r="AF67" s="11">
        <v>146.36805329029801</v>
      </c>
      <c r="AG67" s="12"/>
      <c r="AH67" s="43">
        <v>93.387048469215301</v>
      </c>
      <c r="AI67" s="12"/>
      <c r="AJ67" s="43">
        <v>116.922170400184</v>
      </c>
      <c r="AK67" s="12"/>
      <c r="AL67" s="11">
        <v>132.10076033720384</v>
      </c>
      <c r="AM67" s="12"/>
      <c r="AN67" s="11">
        <v>143.24293934271145</v>
      </c>
      <c r="AO67" s="43">
        <v>78.196439378958758</v>
      </c>
      <c r="AP67" s="11">
        <v>142.10689802913453</v>
      </c>
      <c r="AQ67" s="12"/>
      <c r="AR67" s="11">
        <v>135.52147684340343</v>
      </c>
      <c r="AS67" s="12"/>
      <c r="AT67" s="12"/>
      <c r="AU67" s="11">
        <v>152.04192204441279</v>
      </c>
      <c r="AV67" s="13"/>
    </row>
    <row r="68" spans="1:48" ht="13.5" customHeight="1" x14ac:dyDescent="0.3">
      <c r="A68" s="9">
        <v>18</v>
      </c>
      <c r="B68" s="48">
        <v>224</v>
      </c>
      <c r="C68" s="53" t="s">
        <v>134</v>
      </c>
      <c r="D68" s="5" t="s">
        <v>25</v>
      </c>
      <c r="E68" s="40">
        <f>COUNT(I68:AV68)</f>
        <v>4</v>
      </c>
      <c r="F68" s="56">
        <f>IFERROR(G68/MIN(15,E68),"")</f>
        <v>357.73733131216068</v>
      </c>
      <c r="G68" s="14">
        <v>1430.9493252486427</v>
      </c>
      <c r="H68" s="6">
        <f>SUM(I68:AV68)</f>
        <v>1430.9493252486427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1">
        <v>396.5241301812423</v>
      </c>
      <c r="AC68" s="11">
        <v>339.67646874412185</v>
      </c>
      <c r="AD68" s="12"/>
      <c r="AE68" s="11">
        <v>349.7480720415324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1">
        <v>345.00065428174628</v>
      </c>
      <c r="AR68" s="12"/>
      <c r="AS68" s="12"/>
      <c r="AT68" s="12"/>
      <c r="AU68" s="12"/>
      <c r="AV68" s="13"/>
    </row>
    <row r="69" spans="1:48" ht="13.5" customHeight="1" x14ac:dyDescent="0.3">
      <c r="A69" s="9">
        <v>19</v>
      </c>
      <c r="B69" s="48">
        <v>216</v>
      </c>
      <c r="C69" s="53" t="s">
        <v>91</v>
      </c>
      <c r="D69" s="5" t="s">
        <v>94</v>
      </c>
      <c r="E69" s="40">
        <f>COUNT(I69:AV69)</f>
        <v>4</v>
      </c>
      <c r="F69" s="56">
        <f>IFERROR(G69/MIN(15,E69),"")</f>
        <v>271.41886382173607</v>
      </c>
      <c r="G69" s="14">
        <v>1085.6754552869443</v>
      </c>
      <c r="H69" s="6">
        <f>SUM(I69:AV69)</f>
        <v>1085.6754552869443</v>
      </c>
      <c r="I69" s="12"/>
      <c r="J69" s="12"/>
      <c r="K69" s="11">
        <v>108.07008806044485</v>
      </c>
      <c r="L69" s="11">
        <v>357.82043522879758</v>
      </c>
      <c r="M69" s="11">
        <v>307.45915889128378</v>
      </c>
      <c r="N69" s="11">
        <v>312.32577310641796</v>
      </c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3"/>
    </row>
    <row r="70" spans="1:48" ht="13.5" customHeight="1" x14ac:dyDescent="0.3">
      <c r="A70" s="9">
        <v>20</v>
      </c>
      <c r="B70" s="48">
        <v>218</v>
      </c>
      <c r="C70" s="53" t="s">
        <v>106</v>
      </c>
      <c r="D70" s="5" t="s">
        <v>152</v>
      </c>
      <c r="E70" s="40">
        <f>COUNT(I70:AV70)</f>
        <v>2</v>
      </c>
      <c r="F70" s="56">
        <f>IFERROR(G70/MIN(15,E70),"")</f>
        <v>442.41453194550434</v>
      </c>
      <c r="G70" s="14">
        <v>884.82906389100867</v>
      </c>
      <c r="H70" s="6">
        <f>SUM(I70:AV70)</f>
        <v>884.82906389100867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1">
        <v>412.33208822526728</v>
      </c>
      <c r="AG70" s="12"/>
      <c r="AH70" s="12"/>
      <c r="AI70" s="12"/>
      <c r="AJ70" s="12"/>
      <c r="AK70" s="12"/>
      <c r="AL70" s="12"/>
      <c r="AM70" s="12"/>
      <c r="AN70" s="11">
        <v>472.49697566574139</v>
      </c>
      <c r="AO70" s="12"/>
      <c r="AP70" s="12"/>
      <c r="AQ70" s="12"/>
      <c r="AR70" s="12"/>
      <c r="AS70" s="12"/>
      <c r="AT70" s="12"/>
      <c r="AU70" s="12"/>
      <c r="AV70" s="13"/>
    </row>
    <row r="71" spans="1:48" ht="13.5" customHeight="1" x14ac:dyDescent="0.3">
      <c r="A71" s="9">
        <v>21</v>
      </c>
      <c r="B71" s="48">
        <v>227</v>
      </c>
      <c r="C71" s="53" t="s">
        <v>68</v>
      </c>
      <c r="D71" s="5" t="s">
        <v>45</v>
      </c>
      <c r="E71" s="40">
        <f>COUNT(I71:AV71)</f>
        <v>1</v>
      </c>
      <c r="F71" s="56">
        <f>IFERROR(G71/MIN(15,E71),"")</f>
        <v>336.38021276193706</v>
      </c>
      <c r="G71" s="14">
        <v>336.38021276193706</v>
      </c>
      <c r="H71" s="6">
        <f>SUM(I71:AV71)</f>
        <v>336.38021276193706</v>
      </c>
      <c r="I71" s="11">
        <v>336.38021276193706</v>
      </c>
      <c r="J71" s="12" t="s">
        <v>73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3"/>
    </row>
    <row r="72" spans="1:48" ht="13.5" customHeight="1" thickBot="1" x14ac:dyDescent="0.35">
      <c r="A72" s="9">
        <v>22</v>
      </c>
      <c r="B72" s="49">
        <v>202</v>
      </c>
      <c r="C72" s="54" t="s">
        <v>100</v>
      </c>
      <c r="D72" s="27" t="s">
        <v>45</v>
      </c>
      <c r="E72" s="41">
        <f>COUNT(I72:AV72)</f>
        <v>2</v>
      </c>
      <c r="F72" s="57">
        <f>IFERROR(G72/MIN(15,E72),"")</f>
        <v>154.879166609572</v>
      </c>
      <c r="G72" s="28">
        <v>309.75833321914399</v>
      </c>
      <c r="H72" s="29">
        <f>SUM(I72:AV72)</f>
        <v>309.75833321914399</v>
      </c>
      <c r="I72" s="30"/>
      <c r="J72" s="30"/>
      <c r="K72" s="30"/>
      <c r="L72" s="31">
        <v>182.78556956029786</v>
      </c>
      <c r="M72" s="30"/>
      <c r="N72" s="31">
        <v>126.97276365884613</v>
      </c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2"/>
    </row>
    <row r="74" spans="1:48" x14ac:dyDescent="0.3">
      <c r="H74" s="1" t="s">
        <v>81</v>
      </c>
    </row>
  </sheetData>
  <sortState xmlns:xlrd2="http://schemas.microsoft.com/office/spreadsheetml/2017/richdata2" ref="C51:AV72">
    <sortCondition descending="1" ref="G51:G72"/>
  </sortState>
  <conditionalFormatting sqref="E49:E65 E69 E1:E34 E72:E1048576">
    <cfRule type="cellIs" dxfId="25" priority="40" operator="between">
      <formula>0</formula>
      <formula>14</formula>
    </cfRule>
  </conditionalFormatting>
  <conditionalFormatting sqref="F51:F60">
    <cfRule type="cellIs" dxfId="24" priority="39" operator="between">
      <formula>0</formula>
      <formula>9</formula>
    </cfRule>
  </conditionalFormatting>
  <conditionalFormatting sqref="F61:F65 F69 F72">
    <cfRule type="cellIs" dxfId="23" priority="33" operator="between">
      <formula>0</formula>
      <formula>9</formula>
    </cfRule>
  </conditionalFormatting>
  <conditionalFormatting sqref="E35:E36">
    <cfRule type="cellIs" dxfId="22" priority="27" operator="between">
      <formula>0</formula>
      <formula>14</formula>
    </cfRule>
  </conditionalFormatting>
  <conditionalFormatting sqref="E37">
    <cfRule type="cellIs" dxfId="21" priority="26" operator="between">
      <formula>0</formula>
      <formula>14</formula>
    </cfRule>
  </conditionalFormatting>
  <conditionalFormatting sqref="E68">
    <cfRule type="cellIs" dxfId="20" priority="25" operator="between">
      <formula>0</formula>
      <formula>14</formula>
    </cfRule>
  </conditionalFormatting>
  <conditionalFormatting sqref="F68">
    <cfRule type="cellIs" dxfId="19" priority="24" operator="between">
      <formula>0</formula>
      <formula>9</formula>
    </cfRule>
  </conditionalFormatting>
  <conditionalFormatting sqref="E38">
    <cfRule type="cellIs" dxfId="18" priority="23" operator="between">
      <formula>0</formula>
      <formula>14</formula>
    </cfRule>
  </conditionalFormatting>
  <conditionalFormatting sqref="E42">
    <cfRule type="cellIs" dxfId="17" priority="22" operator="between">
      <formula>0</formula>
      <formula>14</formula>
    </cfRule>
  </conditionalFormatting>
  <conditionalFormatting sqref="E66">
    <cfRule type="cellIs" dxfId="16" priority="21" operator="between">
      <formula>0</formula>
      <formula>14</formula>
    </cfRule>
  </conditionalFormatting>
  <conditionalFormatting sqref="F66">
    <cfRule type="cellIs" dxfId="15" priority="20" operator="between">
      <formula>0</formula>
      <formula>9</formula>
    </cfRule>
  </conditionalFormatting>
  <conditionalFormatting sqref="E39">
    <cfRule type="cellIs" dxfId="14" priority="19" operator="between">
      <formula>0</formula>
      <formula>14</formula>
    </cfRule>
  </conditionalFormatting>
  <conditionalFormatting sqref="E40">
    <cfRule type="cellIs" dxfId="13" priority="18" operator="between">
      <formula>0</formula>
      <formula>14</formula>
    </cfRule>
  </conditionalFormatting>
  <conditionalFormatting sqref="E41">
    <cfRule type="cellIs" dxfId="12" priority="17" operator="between">
      <formula>0</formula>
      <formula>14</formula>
    </cfRule>
  </conditionalFormatting>
  <conditionalFormatting sqref="E48">
    <cfRule type="cellIs" dxfId="11" priority="16" operator="between">
      <formula>0</formula>
      <formula>14</formula>
    </cfRule>
  </conditionalFormatting>
  <conditionalFormatting sqref="E43">
    <cfRule type="cellIs" dxfId="10" priority="15" operator="between">
      <formula>0</formula>
      <formula>14</formula>
    </cfRule>
  </conditionalFormatting>
  <conditionalFormatting sqref="E44">
    <cfRule type="cellIs" dxfId="9" priority="14" operator="between">
      <formula>0</formula>
      <formula>14</formula>
    </cfRule>
  </conditionalFormatting>
  <conditionalFormatting sqref="E67">
    <cfRule type="cellIs" dxfId="8" priority="11" operator="between">
      <formula>0</formula>
      <formula>14</formula>
    </cfRule>
  </conditionalFormatting>
  <conditionalFormatting sqref="F67">
    <cfRule type="cellIs" dxfId="7" priority="10" operator="between">
      <formula>0</formula>
      <formula>9</formula>
    </cfRule>
  </conditionalFormatting>
  <conditionalFormatting sqref="E71">
    <cfRule type="cellIs" dxfId="6" priority="7" operator="between">
      <formula>0</formula>
      <formula>14</formula>
    </cfRule>
  </conditionalFormatting>
  <conditionalFormatting sqref="F71">
    <cfRule type="cellIs" dxfId="5" priority="6" operator="between">
      <formula>0</formula>
      <formula>9</formula>
    </cfRule>
  </conditionalFormatting>
  <conditionalFormatting sqref="E70">
    <cfRule type="cellIs" dxfId="4" priority="5" operator="between">
      <formula>0</formula>
      <formula>14</formula>
    </cfRule>
  </conditionalFormatting>
  <conditionalFormatting sqref="F70">
    <cfRule type="cellIs" dxfId="3" priority="4" operator="between">
      <formula>0</formula>
      <formula>9</formula>
    </cfRule>
  </conditionalFormatting>
  <conditionalFormatting sqref="E45">
    <cfRule type="cellIs" dxfId="2" priority="3" operator="between">
      <formula>0</formula>
      <formula>14</formula>
    </cfRule>
  </conditionalFormatting>
  <conditionalFormatting sqref="E47">
    <cfRule type="cellIs" dxfId="1" priority="2" operator="between">
      <formula>0</formula>
      <formula>14</formula>
    </cfRule>
  </conditionalFormatting>
  <conditionalFormatting sqref="E46">
    <cfRule type="cellIs" dxfId="0" priority="1" operator="between">
      <formula>0</formula>
      <formula>14</formula>
    </cfRule>
  </conditionalFormatting>
  <pageMargins left="0.7" right="0.7" top="0.78740157499999996" bottom="0.78740157499999996" header="0.3" footer="0.3"/>
  <pageSetup paperSize="9" scale="55" orientation="landscape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</vt:lpstr>
    </vt:vector>
  </TitlesOfParts>
  <Company>Muzeum hl. m. Prahy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Radorun</cp:lastModifiedBy>
  <cp:lastPrinted>2022-01-21T15:42:31Z</cp:lastPrinted>
  <dcterms:created xsi:type="dcterms:W3CDTF">2017-11-28T12:24:48Z</dcterms:created>
  <dcterms:modified xsi:type="dcterms:W3CDTF">2022-10-24T11:25:33Z</dcterms:modified>
</cp:coreProperties>
</file>